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485" windowHeight="6285" firstSheet="5" activeTab="8"/>
  </bookViews>
  <sheets>
    <sheet name="ГИЦ Търново" sheetId="1" r:id="rId1"/>
    <sheet name="ЗА ИЗКЛ. КЪМ 31.01.2008" sheetId="2" r:id="rId2"/>
    <sheet name="за изключване към 25.09.2008" sheetId="3" r:id="rId3"/>
    <sheet name="ГИЦ Ловеч" sheetId="4" r:id="rId4"/>
    <sheet name="Общо" sheetId="5" r:id="rId5"/>
    <sheet name="пролес_29.01.2009" sheetId="6" r:id="rId6"/>
    <sheet name="за изкл_24.03.2010" sheetId="7" r:id="rId7"/>
    <sheet name="посл. списък" sheetId="8" r:id="rId8"/>
    <sheet name="за изкл. 28.01.2011" sheetId="9" r:id="rId9"/>
  </sheets>
  <definedNames/>
  <calcPr fullCalcOnLoad="1"/>
</workbook>
</file>

<file path=xl/sharedStrings.xml><?xml version="1.0" encoding="utf-8"?>
<sst xmlns="http://schemas.openxmlformats.org/spreadsheetml/2006/main" count="2118" uniqueCount="618">
  <si>
    <t>ИМЕ</t>
  </si>
  <si>
    <t>Георги Начев Налбантов</t>
  </si>
  <si>
    <t>Антоний Стефанов Стефанов</t>
  </si>
  <si>
    <t>Румен Йосифов Райков</t>
  </si>
  <si>
    <t>Трайко Петров Трайков</t>
  </si>
  <si>
    <t>Тошко Игнатов Георгиев</t>
  </si>
  <si>
    <t>Стоян Жечков Момов</t>
  </si>
  <si>
    <t>Меглена Иванова Плугчиева</t>
  </si>
  <si>
    <t>Стефан Петров Димитров</t>
  </si>
  <si>
    <t>Михаела Христова Пиянкова</t>
  </si>
  <si>
    <t>Петър Цветанов Атанасов</t>
  </si>
  <si>
    <t>Вахрам Мовсес Алтунян</t>
  </si>
  <si>
    <t>Павел Иванов Панов</t>
  </si>
  <si>
    <t>Георги Николов Каменов</t>
  </si>
  <si>
    <t>Костадин Ангелов Манджуков</t>
  </si>
  <si>
    <t>Свилен Искренов Пенчеджиев</t>
  </si>
  <si>
    <t>Тихомир Владимиров Томанов</t>
  </si>
  <si>
    <t>Пламен Стефанов Драголов</t>
  </si>
  <si>
    <t>Димитър Цветанов Иванов</t>
  </si>
  <si>
    <t>Радослав Йорданов Радославов</t>
  </si>
  <si>
    <t>Стефка Петрова Цекова</t>
  </si>
  <si>
    <t>Юлия Христова Христова</t>
  </si>
  <si>
    <t>Петко Кирилов Петков</t>
  </si>
  <si>
    <t>Любчо Петков Тричков</t>
  </si>
  <si>
    <t>Иван Иванов Иванов</t>
  </si>
  <si>
    <t>Йордан Радославов Радославов</t>
  </si>
  <si>
    <t>Йордан Трендафилов Терзийски</t>
  </si>
  <si>
    <t>Хинко Гечев Гечев</t>
  </si>
  <si>
    <t>Росица Цветкова Петрова</t>
  </si>
  <si>
    <t>Милка Владимирова Джамбазова</t>
  </si>
  <si>
    <t>Иван Христов Михов</t>
  </si>
  <si>
    <t>Николай Рашков Шабанов</t>
  </si>
  <si>
    <t>Георги Йорданов Груев</t>
  </si>
  <si>
    <t>Гено Начев Михалски</t>
  </si>
  <si>
    <t>Лоренция Петрова Груева</t>
  </si>
  <si>
    <t>Емилия Йорданова Георгиева</t>
  </si>
  <si>
    <t>Димка Иванова Радославова</t>
  </si>
  <si>
    <t>Стефан Бончев Стойнев</t>
  </si>
  <si>
    <t>Юли Станиславов Станилов</t>
  </si>
  <si>
    <t>Станимир Минков Пенчев</t>
  </si>
  <si>
    <t>Любен Иванов Любенов</t>
  </si>
  <si>
    <t>Славка Ангелова Каменова</t>
  </si>
  <si>
    <t>Боряна Ангелова Георгиева</t>
  </si>
  <si>
    <t>Георги Гочев Георгиев</t>
  </si>
  <si>
    <t>Лука Луканов Кустуров</t>
  </si>
  <si>
    <t>Димчо Димитров Атанасов</t>
  </si>
  <si>
    <t>Веска Станчева Стойнева</t>
  </si>
  <si>
    <t>Димитър Георгиев Ангелов</t>
  </si>
  <si>
    <t>Христо Георгиев Субев</t>
  </si>
  <si>
    <t>Даниела Георгиева Петкова</t>
  </si>
  <si>
    <t>Александър Христов Мирчев</t>
  </si>
  <si>
    <t>Стефан Николов Николов</t>
  </si>
  <si>
    <t>Антон Любомиров Славов</t>
  </si>
  <si>
    <t>Илиан Севдалинов Цеков</t>
  </si>
  <si>
    <t>12.</t>
  </si>
  <si>
    <t>ГРАД</t>
  </si>
  <si>
    <t>ПРИЕТ НА:</t>
  </si>
  <si>
    <t>София</t>
  </si>
  <si>
    <t>Иван Петров Иванов</t>
  </si>
  <si>
    <t>Иван Георгиев Ербакамов</t>
  </si>
  <si>
    <t>Божидар Христов Добревски</t>
  </si>
  <si>
    <t>Иван Николов Бояджиев</t>
  </si>
  <si>
    <t>Паулина Серафимова Поптомова</t>
  </si>
  <si>
    <t>Стоян Ангелов Поптомов</t>
  </si>
  <si>
    <t>Василка Борисова Колчакова</t>
  </si>
  <si>
    <t>Димитър Ангелов Пейчинов</t>
  </si>
  <si>
    <t>Илия Димитров Гончев</t>
  </si>
  <si>
    <t>Митко Тодоров Панагонов</t>
  </si>
  <si>
    <t>Габрово</t>
  </si>
  <si>
    <t>Велинград</t>
  </si>
  <si>
    <t>Ракитово</t>
  </si>
  <si>
    <t>Несебър</t>
  </si>
  <si>
    <t>Смолян</t>
  </si>
  <si>
    <t>Пловдив</t>
  </si>
  <si>
    <t>Сухиндол</t>
  </si>
  <si>
    <t>с.Айдемир</t>
  </si>
  <si>
    <t>Самоков</t>
  </si>
  <si>
    <t>В.Търново</t>
  </si>
  <si>
    <t>Стефан Обрешков Ненков</t>
  </si>
  <si>
    <t>Търговище</t>
  </si>
  <si>
    <t>Хасково</t>
  </si>
  <si>
    <t>Варна</t>
  </si>
  <si>
    <t>с.Момчиловци</t>
  </si>
  <si>
    <t>Свищов</t>
  </si>
  <si>
    <t>Троян</t>
  </si>
  <si>
    <t>Плевен</t>
  </si>
  <si>
    <t>Ловеч</t>
  </si>
  <si>
    <t>Кюстендил</t>
  </si>
  <si>
    <t>Чепеларе</t>
  </si>
  <si>
    <t>Ст.Загора</t>
  </si>
  <si>
    <t>Бяла</t>
  </si>
  <si>
    <t>Русе</t>
  </si>
  <si>
    <t>Бургас</t>
  </si>
  <si>
    <t>Берковица</t>
  </si>
  <si>
    <t>УДОСТОВЕРЕНИЕ</t>
  </si>
  <si>
    <t>има</t>
  </si>
  <si>
    <t xml:space="preserve">има </t>
  </si>
  <si>
    <t>Юрий Веселинов Николов</t>
  </si>
  <si>
    <t>Петко Трифонов Йосифов</t>
  </si>
  <si>
    <t>Велко Цветанов Футеков</t>
  </si>
  <si>
    <t>Христо Йорданов Христов</t>
  </si>
  <si>
    <t>Цано Илиев Стоянов</t>
  </si>
  <si>
    <t>Янко Симеонов Симеонов</t>
  </si>
  <si>
    <t>Иван Борисов Стоянов</t>
  </si>
  <si>
    <t>Стефан Йорданов Стефанов</t>
  </si>
  <si>
    <t>Димитър Иванов Джоков</t>
  </si>
  <si>
    <t>Панагюрище</t>
  </si>
  <si>
    <t>№17 от 15.01.2004г.</t>
  </si>
  <si>
    <t>№77 от 15.01.2004г.</t>
  </si>
  <si>
    <t>№78 от 15.01.2004г.</t>
  </si>
  <si>
    <t>04г.</t>
  </si>
  <si>
    <t>Александър Обрет. Обретенов</t>
  </si>
  <si>
    <t>за издаване</t>
  </si>
  <si>
    <t>за издаване        декл.!</t>
  </si>
  <si>
    <t>№119 от 15.01.2004г.</t>
  </si>
  <si>
    <t>№130 от 15.01.2004г.</t>
  </si>
  <si>
    <t>№131 от 15.01.2004г.</t>
  </si>
  <si>
    <t>№184 от 15.01.2004г.</t>
  </si>
  <si>
    <t>Ангел Атанасов Ферезлиев</t>
  </si>
  <si>
    <t>Живомир Асенов Василев</t>
  </si>
  <si>
    <t>Благоевград</t>
  </si>
  <si>
    <t>Христо Благоев Чанев</t>
  </si>
  <si>
    <t>Гоце Делчев</t>
  </si>
  <si>
    <t>№186 от 06.04.2004г.</t>
  </si>
  <si>
    <t>№187 от 06.04.2004г.</t>
  </si>
  <si>
    <t>№188 от 06.04.2004г.</t>
  </si>
  <si>
    <t>№189 от 06.04.2004г.</t>
  </si>
  <si>
    <t>№190 от 06.04.2004г.</t>
  </si>
  <si>
    <t>№183 от 06.04.2004г. Тук</t>
  </si>
  <si>
    <t>№191 от 06.04.2004г. Тук</t>
  </si>
  <si>
    <t>Христо Рашев Христов</t>
  </si>
  <si>
    <t>Марина Илиева Дебелушина</t>
  </si>
  <si>
    <t>Тодор Яворов Дебелушин</t>
  </si>
  <si>
    <t>Кирил Тодоров Цанов</t>
  </si>
  <si>
    <t>Марко Йосифов Димитров</t>
  </si>
  <si>
    <t>Пазарджик</t>
  </si>
  <si>
    <t>Огнян Донев Гунчев</t>
  </si>
  <si>
    <t>Ибрям Ахмед Гаваз</t>
  </si>
  <si>
    <t>Угърчин</t>
  </si>
  <si>
    <t>Теодор Параскевов Първанов</t>
  </si>
  <si>
    <t>Гурково</t>
  </si>
  <si>
    <t>Мирослав Лъчезаров Николов</t>
  </si>
  <si>
    <t>Костенец</t>
  </si>
  <si>
    <t>Анелия Димитрова Почеканска</t>
  </si>
  <si>
    <t>Искрен Силков Пашов</t>
  </si>
  <si>
    <t>Цветан Симеонов Симеонов</t>
  </si>
  <si>
    <t>Любов Тодорова Кирова</t>
  </si>
  <si>
    <t>Григор Георгиев Христов</t>
  </si>
  <si>
    <t>Николай Георгиев Атанасов</t>
  </si>
  <si>
    <t>Г. Оряховица</t>
  </si>
  <si>
    <t>Христо Пеев Христов</t>
  </si>
  <si>
    <t>Севлиево</t>
  </si>
  <si>
    <t>№193 от 16.06..2004г. Тук</t>
  </si>
  <si>
    <t>№194 от 16.06.2004г. Тук</t>
  </si>
  <si>
    <t>№196 от 16.06.2004г. Тук</t>
  </si>
  <si>
    <t>№197 от 16.06.2004г. Тук</t>
  </si>
  <si>
    <t>№198 от 16.06.2004г. Тук</t>
  </si>
  <si>
    <t>Димитър Влад. Шишманов</t>
  </si>
  <si>
    <t>готова</t>
  </si>
  <si>
    <t>чл.карта</t>
  </si>
  <si>
    <t xml:space="preserve">готова </t>
  </si>
  <si>
    <t>Иво Михайлов Уюров</t>
  </si>
  <si>
    <t>Момчиловци</t>
  </si>
  <si>
    <t>№199 от 24.09.2004г.  Тук</t>
  </si>
  <si>
    <t>Владимир Георгиев Даскалов</t>
  </si>
  <si>
    <t>Славка Иванова Котларова</t>
  </si>
  <si>
    <t>Йорданка Йорд. Карамишева</t>
  </si>
  <si>
    <t>Димитър Личев Димитров</t>
  </si>
  <si>
    <t>Славчо Василев Тошков</t>
  </si>
  <si>
    <t>Георги Стоилов Янкулов</t>
  </si>
  <si>
    <t>Петрич</t>
  </si>
  <si>
    <t xml:space="preserve">№192 от 16.06.2004г </t>
  </si>
  <si>
    <t xml:space="preserve">№195 от 16.06.2004г. </t>
  </si>
  <si>
    <t>Любомир Иванов Дайновски</t>
  </si>
  <si>
    <t xml:space="preserve">Дължи </t>
  </si>
  <si>
    <t>общо</t>
  </si>
  <si>
    <t>Ангел Петков Колчевски</t>
  </si>
  <si>
    <t>04.04.2003.</t>
  </si>
  <si>
    <t>17.03.2003.</t>
  </si>
  <si>
    <t>Иван Ангелов Кормушев</t>
  </si>
  <si>
    <t>Михаил Петков Ганев</t>
  </si>
  <si>
    <t>Петър Димитров Петров</t>
  </si>
  <si>
    <t>Свети Влас</t>
  </si>
  <si>
    <t>Друмчо Лечев Роев</t>
  </si>
  <si>
    <t>Петър Тодоров Киров</t>
  </si>
  <si>
    <t>05г.</t>
  </si>
  <si>
    <t>Платил</t>
  </si>
  <si>
    <t>д.</t>
  </si>
  <si>
    <t xml:space="preserve">има     </t>
  </si>
  <si>
    <t xml:space="preserve">има    </t>
  </si>
  <si>
    <t>Васил Здравков Паланов</t>
  </si>
  <si>
    <t>Найден Николов Петров</t>
  </si>
  <si>
    <t>Лесидрен</t>
  </si>
  <si>
    <t>Илия Лазаров Иков</t>
  </si>
  <si>
    <t>Снежана Семова Икова</t>
  </si>
  <si>
    <t>Стефан Борисов Самаринов</t>
  </si>
  <si>
    <t>Ивайло Делов Любенов</t>
  </si>
  <si>
    <t>Стрелча</t>
  </si>
  <si>
    <t>Сунгурларе</t>
  </si>
  <si>
    <t>Твърдица</t>
  </si>
  <si>
    <t>Ангел Георгиев Папукчиев</t>
  </si>
  <si>
    <t xml:space="preserve">Христо Любенов Георгиев </t>
  </si>
  <si>
    <t>№ по</t>
  </si>
  <si>
    <t>ред</t>
  </si>
  <si>
    <t>рег.</t>
  </si>
  <si>
    <t>Йордан Ганчев Йорданов</t>
  </si>
  <si>
    <t>Силистра</t>
  </si>
  <si>
    <t>Цветомил Матев Матев</t>
  </si>
  <si>
    <t>Дряново</t>
  </si>
  <si>
    <t>Светлин Викторов Царев</t>
  </si>
  <si>
    <t>Любен Стоев Илиев</t>
  </si>
  <si>
    <t>Ямбол</t>
  </si>
  <si>
    <t xml:space="preserve">№ </t>
  </si>
  <si>
    <t>2</t>
  </si>
  <si>
    <t>13</t>
  </si>
  <si>
    <t>14</t>
  </si>
  <si>
    <t>36</t>
  </si>
  <si>
    <t>41</t>
  </si>
  <si>
    <t>42</t>
  </si>
  <si>
    <t>43</t>
  </si>
  <si>
    <t>61</t>
  </si>
  <si>
    <t>77</t>
  </si>
  <si>
    <t>78</t>
  </si>
  <si>
    <t>80</t>
  </si>
  <si>
    <t>105</t>
  </si>
  <si>
    <t>107</t>
  </si>
  <si>
    <t>109</t>
  </si>
  <si>
    <t>111</t>
  </si>
  <si>
    <t>112</t>
  </si>
  <si>
    <t>117</t>
  </si>
  <si>
    <t>132</t>
  </si>
  <si>
    <t>135</t>
  </si>
  <si>
    <t>138</t>
  </si>
  <si>
    <t>139</t>
  </si>
  <si>
    <t>140</t>
  </si>
  <si>
    <t>141</t>
  </si>
  <si>
    <t>147</t>
  </si>
  <si>
    <t>149</t>
  </si>
  <si>
    <t>152</t>
  </si>
  <si>
    <t>154</t>
  </si>
  <si>
    <t>155</t>
  </si>
  <si>
    <t>160</t>
  </si>
  <si>
    <t>161</t>
  </si>
  <si>
    <t>162</t>
  </si>
  <si>
    <t>165</t>
  </si>
  <si>
    <t>166</t>
  </si>
  <si>
    <t>167</t>
  </si>
  <si>
    <t>168</t>
  </si>
  <si>
    <t>169</t>
  </si>
  <si>
    <t>170</t>
  </si>
  <si>
    <t>173</t>
  </si>
  <si>
    <t>175</t>
  </si>
  <si>
    <t>176</t>
  </si>
  <si>
    <t>180</t>
  </si>
  <si>
    <t>184</t>
  </si>
  <si>
    <t>187</t>
  </si>
  <si>
    <t>188</t>
  </si>
  <si>
    <t>189</t>
  </si>
  <si>
    <t>190</t>
  </si>
  <si>
    <t>192</t>
  </si>
  <si>
    <t>195</t>
  </si>
  <si>
    <t>197</t>
  </si>
  <si>
    <t>198</t>
  </si>
  <si>
    <t>200</t>
  </si>
  <si>
    <t>201</t>
  </si>
  <si>
    <t>203</t>
  </si>
  <si>
    <t>206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</si>
  <si>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</si>
  <si>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</si>
  <si>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</si>
  <si>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</si>
  <si>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</si>
  <si>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</si>
  <si>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</si>
  <si>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</si>
  <si>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</si>
  <si>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</si>
  <si>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</si>
  <si>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221</t>
  </si>
  <si>
    <t>223</t>
  </si>
  <si>
    <t>224</t>
  </si>
  <si>
    <t>225</t>
  </si>
  <si>
    <t>226</t>
  </si>
  <si>
    <t>227</t>
  </si>
  <si>
    <t>228</t>
  </si>
  <si>
    <t>232</t>
  </si>
  <si>
    <t>28.01.2000</t>
  </si>
  <si>
    <t>15.12.2000</t>
  </si>
  <si>
    <t>06.01.2001</t>
  </si>
  <si>
    <t>03.04.2001</t>
  </si>
  <si>
    <t>04.04.2005</t>
  </si>
  <si>
    <t>11.03.2005</t>
  </si>
  <si>
    <t>20.01.2005</t>
  </si>
  <si>
    <t>07.10.2005</t>
  </si>
  <si>
    <t>21.12.2004</t>
  </si>
  <si>
    <t>11.11.2004</t>
  </si>
  <si>
    <t>24.09.2004</t>
  </si>
  <si>
    <t>16.06.2004</t>
  </si>
  <si>
    <t>12.01.2004</t>
  </si>
  <si>
    <t>05.11.2003</t>
  </si>
  <si>
    <t>27.01.2004</t>
  </si>
  <si>
    <t>04.04.2003</t>
  </si>
  <si>
    <t>17.03.2003</t>
  </si>
  <si>
    <t>11.11.2002</t>
  </si>
  <si>
    <t>03.09.2002</t>
  </si>
  <si>
    <t>01.10.2002</t>
  </si>
  <si>
    <t>15.05.2001</t>
  </si>
  <si>
    <t>23.05.2001</t>
  </si>
  <si>
    <t>30.06.2005</t>
  </si>
  <si>
    <t>№171 от 06.04.2004г</t>
  </si>
  <si>
    <t>233</t>
  </si>
  <si>
    <t>Георги Боянов Църволанов</t>
  </si>
  <si>
    <t>Цветелин Георгиев Миланов</t>
  </si>
  <si>
    <t>Добрич</t>
  </si>
  <si>
    <t>Иван Борисов Илиев</t>
  </si>
  <si>
    <t>Иван Стоянов Иванов</t>
  </si>
  <si>
    <t>Георги Емилов Антов</t>
  </si>
  <si>
    <t>с. Горни лом</t>
  </si>
  <si>
    <t>Атанас Иванов Димов</t>
  </si>
  <si>
    <t>Николай Дечев Колев</t>
  </si>
  <si>
    <t>Димитровград</t>
  </si>
  <si>
    <t>15.12.2005</t>
  </si>
  <si>
    <t>Борислав Ангелов Борисов</t>
  </si>
  <si>
    <t>13.02.2006</t>
  </si>
  <si>
    <t>Белоградчик</t>
  </si>
  <si>
    <t>06г.</t>
  </si>
  <si>
    <t>28.01.2000г.</t>
  </si>
  <si>
    <t>№1 от 15.01.2006г.</t>
  </si>
  <si>
    <t>№2 от 15.01.2006г.</t>
  </si>
  <si>
    <t>№3 от 15.01.2006г.</t>
  </si>
  <si>
    <t>№4 от 15.01.2006г.</t>
  </si>
  <si>
    <t>№ 8 от 15.01.2006г.</t>
  </si>
  <si>
    <t>№9 от 15.01.2006г.  Молба !</t>
  </si>
  <si>
    <t>№13 от 15.01.2006г.</t>
  </si>
  <si>
    <t>№14 от 15.01.2006г.</t>
  </si>
  <si>
    <t>№15 от 15.01.2006г.</t>
  </si>
  <si>
    <t>№23 от 15.01.2006г.</t>
  </si>
  <si>
    <t>№32 от 15.01.2006г.</t>
  </si>
  <si>
    <t>№35 от 15.01.2006г.</t>
  </si>
  <si>
    <t>№36 от 15.01.2006г.</t>
  </si>
  <si>
    <t>№41 от 15.01.2006г.</t>
  </si>
  <si>
    <t xml:space="preserve">№42 от 15.01.2006г.  </t>
  </si>
  <si>
    <t>№43 от 15.01.2006г.</t>
  </si>
  <si>
    <t>№49 от 15.01.2006г.</t>
  </si>
  <si>
    <t>№61 от 15.01.2006г.</t>
  </si>
  <si>
    <t>№65 от 15.01.2006г.</t>
  </si>
  <si>
    <t>№89 от 15.01.2006г.</t>
  </si>
  <si>
    <t>№105 от 15.01.2006г.</t>
  </si>
  <si>
    <t>№107 от 15.01.2006г.</t>
  </si>
  <si>
    <t>№109 от 15.01.2006г.</t>
  </si>
  <si>
    <t>№111 от 15.01.2006г.</t>
  </si>
  <si>
    <t>№112 от 15.01.2006г.</t>
  </si>
  <si>
    <t>№180 от 15.01.2006г.</t>
  </si>
  <si>
    <t>№179 от 15.01.2006г.</t>
  </si>
  <si>
    <t>№176 от 06.04.2006г.</t>
  </si>
  <si>
    <t xml:space="preserve">№175 от 06.04.2006г. </t>
  </si>
  <si>
    <t>№173 от 15.01.2006г.</t>
  </si>
  <si>
    <t>№172 от 15.01.2006г.</t>
  </si>
  <si>
    <t>№170 от 15.01.2006г.</t>
  </si>
  <si>
    <t>№169 от 15.01.2006г.</t>
  </si>
  <si>
    <t>№168 от 15.01.2006г.</t>
  </si>
  <si>
    <t>№167 от 15.01.2006г.</t>
  </si>
  <si>
    <t>№166 от 15.01.2006г.</t>
  </si>
  <si>
    <t>№165 от 15.01.2006г.</t>
  </si>
  <si>
    <t>№164 от 15.01.2006г.</t>
  </si>
  <si>
    <t>№162 от 15.01.2006г.</t>
  </si>
  <si>
    <t>№161 от 15.01.2006г.</t>
  </si>
  <si>
    <t>№160 от 15.01.2006г.</t>
  </si>
  <si>
    <t>№155 от 15.01.2006г.</t>
  </si>
  <si>
    <t>№154 от 15.01.2006г.</t>
  </si>
  <si>
    <t>№152 от 15.01.2006г.</t>
  </si>
  <si>
    <t>№151 от 15.01.2006г.</t>
  </si>
  <si>
    <t>№149 от 15.01.2006г.</t>
  </si>
  <si>
    <t>№147 от 15.01.2006г.</t>
  </si>
  <si>
    <t>№146 от 15.01.2006г.</t>
  </si>
  <si>
    <t>№145 от 15.01.2006г.</t>
  </si>
  <si>
    <t>№144 от 15.01.2006г.</t>
  </si>
  <si>
    <t>№142 от 15.01.2006г.</t>
  </si>
  <si>
    <t>№141 от 15.01.2006г.</t>
  </si>
  <si>
    <t>№140 от 15.01.2006г.  декл.!</t>
  </si>
  <si>
    <t>Илиян Георгиев Вълков</t>
  </si>
  <si>
    <t>№135 от 15.01.2006г.</t>
  </si>
  <si>
    <t>№139 от 15.01.2006г.молба!</t>
  </si>
  <si>
    <t>№138 от 15.01.2006г.молба!</t>
  </si>
  <si>
    <t>№136 от 15.01.2006г.</t>
  </si>
  <si>
    <t>№134 от 15.01.2006г.</t>
  </si>
  <si>
    <t>№132 от 15.01.2006г.</t>
  </si>
  <si>
    <t>№125 от 15.01.2006г.</t>
  </si>
  <si>
    <t>№117 от 15.01.2006г.</t>
  </si>
  <si>
    <t>№115 от 15.01.2006г.</t>
  </si>
  <si>
    <t>№200 от 24.09.2004г</t>
  </si>
  <si>
    <t>№201 от 24.09.2004г.</t>
  </si>
  <si>
    <t xml:space="preserve">№202 от 24.09.2004г. </t>
  </si>
  <si>
    <t>№203 от 24.09.2004г.</t>
  </si>
  <si>
    <t>№204 от 24.09.2004г.</t>
  </si>
  <si>
    <t xml:space="preserve">№205 от 24.09.2004г. </t>
  </si>
  <si>
    <t xml:space="preserve">№206 от 24.09.2004г. </t>
  </si>
  <si>
    <t xml:space="preserve">№207 от 24.09.2004г. </t>
  </si>
  <si>
    <t>№208 от 11.11.2004г.</t>
  </si>
  <si>
    <t xml:space="preserve">№209 от 11.11.2004г. </t>
  </si>
  <si>
    <t>№210 от 11.11.2004г.</t>
  </si>
  <si>
    <t xml:space="preserve">№211 от 11.11.2004г. </t>
  </si>
  <si>
    <t xml:space="preserve">№212 от 11.11.2004г. </t>
  </si>
  <si>
    <t xml:space="preserve">№213 от 11.11.2004г. </t>
  </si>
  <si>
    <t xml:space="preserve">№214 от 11.11.2004г. </t>
  </si>
  <si>
    <t xml:space="preserve">№215 от 21.12.2004г. </t>
  </si>
  <si>
    <t xml:space="preserve">№217 от 20.01.2004г. </t>
  </si>
  <si>
    <t xml:space="preserve">№218 от 20.01.2004г. </t>
  </si>
  <si>
    <t xml:space="preserve">№219 от 20.01.2004г. </t>
  </si>
  <si>
    <t xml:space="preserve">№220 от 20.01.2004г. </t>
  </si>
  <si>
    <t xml:space="preserve">№221 от 11.03.2005г. </t>
  </si>
  <si>
    <t xml:space="preserve">№222 от 11.03.2005г. </t>
  </si>
  <si>
    <t xml:space="preserve">№223 от 11.03.2005г. </t>
  </si>
  <si>
    <t xml:space="preserve">№224 от 11.03.2005г. </t>
  </si>
  <si>
    <t xml:space="preserve">№225 от 04.04.2005г. </t>
  </si>
  <si>
    <t xml:space="preserve">№231 от 30.06.2005г. </t>
  </si>
  <si>
    <t>№240 от 13.02.2006г. Тук</t>
  </si>
  <si>
    <t>№239 от 13.02.2006г. Тук</t>
  </si>
  <si>
    <t>№238 от 13.02.2006г. Тук</t>
  </si>
  <si>
    <t>№237 от 13.02.2006г. Тук</t>
  </si>
  <si>
    <t>№236 от 13.02.2006г. Тук</t>
  </si>
  <si>
    <t>№235 от 15.01.2006г. тук</t>
  </si>
  <si>
    <t>№234 от 15.01.2006г. Тук</t>
  </si>
  <si>
    <t>№233 от 15.01.2006г. Тук</t>
  </si>
  <si>
    <t>№232 от 07.10.2005г. Тук</t>
  </si>
  <si>
    <t>№230 от 30.06.2005г. Тук</t>
  </si>
  <si>
    <t>№229 от 30.06.2005г. Тук</t>
  </si>
  <si>
    <t xml:space="preserve">№216 от 20.01.2004г тук </t>
  </si>
  <si>
    <t>№226 от 04.04.2005г. Тук</t>
  </si>
  <si>
    <t>№227 от 04.04.2005г. Тук</t>
  </si>
  <si>
    <t>№228 от 04.04.2005г. Тук</t>
  </si>
  <si>
    <t>Валентин Дянков Чилев</t>
  </si>
  <si>
    <t>В. Търново</t>
  </si>
  <si>
    <t>Бойко Борисов Неделин</t>
  </si>
  <si>
    <t>Феодор Савов Цеков</t>
  </si>
  <si>
    <t>Васил Цветанов Велинов</t>
  </si>
  <si>
    <t xml:space="preserve">№241от 13.02.2006г. </t>
  </si>
  <si>
    <t>Станка Ив.Насташова-Уюрова</t>
  </si>
  <si>
    <t>Йорданка Василева Джелепова</t>
  </si>
  <si>
    <t>Стоян Иванов Ачев</t>
  </si>
  <si>
    <t>Андон Атанасов Кисьов</t>
  </si>
  <si>
    <t>Стефан Иванов Войнов</t>
  </si>
  <si>
    <t>Приморско</t>
  </si>
  <si>
    <t>ГИЦ София</t>
  </si>
  <si>
    <t>ГИЦ Пловдив</t>
  </si>
  <si>
    <t>ГИЦ Чепеларе</t>
  </si>
  <si>
    <t>ГИЦ Самоков</t>
  </si>
  <si>
    <t>ГИЦ Велико Търново</t>
  </si>
  <si>
    <t>ГИЦ Ловеч</t>
  </si>
  <si>
    <t>ГИЦ Нова Загора</t>
  </si>
  <si>
    <t>ГИЦ Берковица</t>
  </si>
  <si>
    <t>ГИЦ Бургас</t>
  </si>
  <si>
    <t>ГИЦ Велинград</t>
  </si>
  <si>
    <t>07.04.2006</t>
  </si>
  <si>
    <t>07.04.2006г.</t>
  </si>
  <si>
    <t>Николай Николаев Бочев</t>
  </si>
  <si>
    <t>Таня Костадинова Дайновска</t>
  </si>
  <si>
    <t>Петър Николаев Пешев</t>
  </si>
  <si>
    <t>Етрополе</t>
  </si>
  <si>
    <t>09.10.2006</t>
  </si>
  <si>
    <t>Тетевен</t>
  </si>
  <si>
    <t>Лазаринка Василева Врабевска</t>
  </si>
  <si>
    <t xml:space="preserve"> </t>
  </si>
  <si>
    <t>Чавдар</t>
  </si>
  <si>
    <t>№153 от 15.01.2006г. Пенс.</t>
  </si>
  <si>
    <t>Община Чупрене</t>
  </si>
  <si>
    <t>Чупрене</t>
  </si>
  <si>
    <t>07г.</t>
  </si>
  <si>
    <t>15.12.2006</t>
  </si>
  <si>
    <t>Румен Викторов Илиев</t>
  </si>
  <si>
    <t>Петър Ангелов Янев</t>
  </si>
  <si>
    <t>Батак</t>
  </si>
  <si>
    <t>Васил Христов Стипцов</t>
  </si>
  <si>
    <t>Своге</t>
  </si>
  <si>
    <t>92</t>
  </si>
  <si>
    <t>Алеко Николов Динев</t>
  </si>
  <si>
    <t>№239 от 13.02.2006г.</t>
  </si>
  <si>
    <t>№238 от 13.02.2006г.</t>
  </si>
  <si>
    <t>№226 от 04.04.2005г.</t>
  </si>
  <si>
    <t>№235 от 15.01.2006г.</t>
  </si>
  <si>
    <t xml:space="preserve">№236 от 13.02.2006г. </t>
  </si>
  <si>
    <t xml:space="preserve">№237 от 13.02.2006г. </t>
  </si>
  <si>
    <t xml:space="preserve">№227 от 04.04.2005г. </t>
  </si>
  <si>
    <t xml:space="preserve">№228 от 04.04.2005г. </t>
  </si>
  <si>
    <t xml:space="preserve">№232 от 07.10.2005г. </t>
  </si>
  <si>
    <t xml:space="preserve">№233 от 15.01.2006г. </t>
  </si>
  <si>
    <t xml:space="preserve">№234 от 15.01.2006г. </t>
  </si>
  <si>
    <t xml:space="preserve">№183 от 06.04.2004г. </t>
  </si>
  <si>
    <t xml:space="preserve">№191 от 06.04.2004г. </t>
  </si>
  <si>
    <t xml:space="preserve">№197 от 16.06.2004г. </t>
  </si>
  <si>
    <t xml:space="preserve">№198 от 16.06.2004г. </t>
  </si>
  <si>
    <t>№216 от 20.01.2004г</t>
  </si>
  <si>
    <t xml:space="preserve">№243 от 13.02.2006г. </t>
  </si>
  <si>
    <t xml:space="preserve">№242 от 13.02.2006г. </t>
  </si>
  <si>
    <t xml:space="preserve">№244 от 13.02.2006г. </t>
  </si>
  <si>
    <t xml:space="preserve">№245 от 07.04.2006г. </t>
  </si>
  <si>
    <t xml:space="preserve">№251 от 09.10.2006г. </t>
  </si>
  <si>
    <t xml:space="preserve">№248 от 07.04.2006г. </t>
  </si>
  <si>
    <t xml:space="preserve">№247 от 07.04.2006г. </t>
  </si>
  <si>
    <t xml:space="preserve">№246 от 07.04.2006г. </t>
  </si>
  <si>
    <t xml:space="preserve">№255 от 15.12.2006г. </t>
  </si>
  <si>
    <t xml:space="preserve">№254 от 15.12.2006г. </t>
  </si>
  <si>
    <t xml:space="preserve">№253 от 09.10.2006г. </t>
  </si>
  <si>
    <t xml:space="preserve">№252 от 09.10.2006г. </t>
  </si>
  <si>
    <t>№67 от 15.01.2006г.</t>
  </si>
  <si>
    <t>№80 от 15.01.2004г.</t>
  </si>
  <si>
    <t>№92 от 15.01.2004г.</t>
  </si>
  <si>
    <t>№140 от 15.01.2006г. декл.!</t>
  </si>
  <si>
    <t>за издаване   декл.!</t>
  </si>
  <si>
    <t>всичко чл.внос</t>
  </si>
  <si>
    <t>Стражица</t>
  </si>
  <si>
    <t>185</t>
  </si>
  <si>
    <t>Илиян Петров Илиев</t>
  </si>
  <si>
    <t>Христо Йорданов Ралчев</t>
  </si>
  <si>
    <t>05.03.2007</t>
  </si>
  <si>
    <t xml:space="preserve">№256 от 05.03.2007г. </t>
  </si>
  <si>
    <t xml:space="preserve">№257 от 05.03.2007г. </t>
  </si>
  <si>
    <t>Дико Славов Патронов</t>
  </si>
  <si>
    <t>21.03.2007</t>
  </si>
  <si>
    <t xml:space="preserve">№258 от 21.03.2007г. </t>
  </si>
  <si>
    <t xml:space="preserve">№259 от 21.03.2007г. </t>
  </si>
  <si>
    <t>Иван Николов Искров</t>
  </si>
  <si>
    <t>Георги Георгиев Костов</t>
  </si>
  <si>
    <t>Йордан Николов Русев</t>
  </si>
  <si>
    <t xml:space="preserve">№260 от 21.03.2007г. </t>
  </si>
  <si>
    <t xml:space="preserve">№261 от 21.03.2007г. </t>
  </si>
  <si>
    <t>„Фейзал” ЕООД</t>
  </si>
  <si>
    <t>ПГГС Велинград</t>
  </si>
  <si>
    <t>ЛПГ Тетевен</t>
  </si>
  <si>
    <t>ЛПГ Берковица</t>
  </si>
  <si>
    <t>ПЛГ Банско</t>
  </si>
  <si>
    <t>„Доспатлес” ЕАД</t>
  </si>
  <si>
    <t>„Янтралес” ЕООД</t>
  </si>
  <si>
    <t>„Евролес” ЕООД</t>
  </si>
  <si>
    <t>Сърница</t>
  </si>
  <si>
    <t>Банско</t>
  </si>
  <si>
    <t>Доспат</t>
  </si>
  <si>
    <t>Община Стражица</t>
  </si>
  <si>
    <t>Фондация "Силвика"</t>
  </si>
  <si>
    <t>"Горхин" ЕООД</t>
  </si>
  <si>
    <t>Милена Господинова Вачева</t>
  </si>
  <si>
    <t>Димитър Кирилов Димитров</t>
  </si>
  <si>
    <t>Димитър Керчев Георгиев</t>
  </si>
  <si>
    <t>"Вадис консулт" ЕООД</t>
  </si>
  <si>
    <t xml:space="preserve">№262 от 12.10..2007г. </t>
  </si>
  <si>
    <t xml:space="preserve">№263 от 12.10..2007г. </t>
  </si>
  <si>
    <t>Ветово</t>
  </si>
  <si>
    <t>08г.</t>
  </si>
  <si>
    <t>Цветелина Иванова Пенчева</t>
  </si>
  <si>
    <t xml:space="preserve">№264 от 12.10.2007г. </t>
  </si>
  <si>
    <t xml:space="preserve">№265 от 12.12.2007г. </t>
  </si>
  <si>
    <t xml:space="preserve">№266 от 12.12.2007г. </t>
  </si>
  <si>
    <t>Севдалина Иванова Димитрова</t>
  </si>
  <si>
    <t>Иван Стефанов Гройчев</t>
  </si>
  <si>
    <t>НЕРЕДОВНИ ЧЛЕНОВЕ НА БУЛПРОФОР</t>
  </si>
  <si>
    <t>ОТ ТЯХ  ЗА ИЗКЛЮЧВАНЕ:</t>
  </si>
  <si>
    <t>Станислав Йотов Банчев</t>
  </si>
  <si>
    <t xml:space="preserve">№267 от 12.12.2007г. </t>
  </si>
  <si>
    <t xml:space="preserve">№268 от 12.12.2007г. </t>
  </si>
  <si>
    <t>Струмка Манасиева Котова</t>
  </si>
  <si>
    <t>Йордан Тодоров Руснаков</t>
  </si>
  <si>
    <t>Сливен</t>
  </si>
  <si>
    <t>Цанко Иванов Николов</t>
  </si>
  <si>
    <t>Пламен Михайлов Михайлов</t>
  </si>
  <si>
    <t>Татяна Христова Марковска</t>
  </si>
  <si>
    <t>Калоян Симеонов Станчев</t>
  </si>
  <si>
    <t>Перник</t>
  </si>
  <si>
    <t>"ЕТ"Красимир Димитров-А"</t>
  </si>
  <si>
    <t>"Нишава К и Т"</t>
  </si>
  <si>
    <t>СПИСЪК С ЧЛЕНОВЕТЕ НА БУЛПРОФОР ЗА ИЗКЛЮЧВАНЕ</t>
  </si>
  <si>
    <t xml:space="preserve">09g. </t>
  </si>
  <si>
    <t>"Мечо-06"ООД</t>
  </si>
  <si>
    <t>Невестино</t>
  </si>
  <si>
    <t>ДС"Лес" ЕООД</t>
  </si>
  <si>
    <t>"Феникс-7" ЕООД</t>
  </si>
  <si>
    <t>Пламен Димитров Войнски</t>
  </si>
  <si>
    <t>Росен Димитров Борисов</t>
  </si>
  <si>
    <t>Антон Атанасов Ардалски</t>
  </si>
  <si>
    <t>Калоян Валентинов Кирилов</t>
  </si>
  <si>
    <t>платил</t>
  </si>
  <si>
    <t>членски внос</t>
  </si>
  <si>
    <t>Димитринка Начева Николова</t>
  </si>
  <si>
    <t>Григор Димитров Ванев</t>
  </si>
  <si>
    <t>Георги Петров Роев</t>
  </si>
  <si>
    <t>Каблешково</t>
  </si>
  <si>
    <t>Вълчо Данчев Вълчев</t>
  </si>
  <si>
    <t>Никола Василев Гьопсалиев</t>
  </si>
  <si>
    <t>Атанаска Руснакова</t>
  </si>
  <si>
    <t>Стойо Стойнев Гергинов</t>
  </si>
  <si>
    <t>Вад ООД</t>
  </si>
  <si>
    <t>Георги Драганов Георгиев</t>
  </si>
  <si>
    <t>Цано Илиев Цанов</t>
  </si>
  <si>
    <t xml:space="preserve">      </t>
  </si>
  <si>
    <t>Елена</t>
  </si>
  <si>
    <t>Величко Гагов</t>
  </si>
  <si>
    <t>Десислава Петкова</t>
  </si>
  <si>
    <t xml:space="preserve">Имущ. </t>
  </si>
  <si>
    <t>вноска</t>
  </si>
  <si>
    <t>лева</t>
  </si>
  <si>
    <t>Всичко,</t>
  </si>
  <si>
    <t>чл. карта</t>
  </si>
  <si>
    <t>лв.</t>
  </si>
  <si>
    <t>Година</t>
  </si>
  <si>
    <t>Юридически лица</t>
  </si>
  <si>
    <t>ГОДИНА</t>
  </si>
  <si>
    <t>"Фагус"-10 ЕООД</t>
  </si>
  <si>
    <t>Добринка Карамелова Балканджиева</t>
  </si>
  <si>
    <t>Николай Георгиев Балканджиев</t>
  </si>
  <si>
    <t>Пирдоп</t>
  </si>
  <si>
    <t>Юлчо Недев Иванов</t>
  </si>
  <si>
    <t>Разград</t>
  </si>
  <si>
    <t>Стара загора</t>
  </si>
  <si>
    <t>144</t>
  </si>
  <si>
    <t>145</t>
  </si>
  <si>
    <t>202</t>
  </si>
  <si>
    <t>32</t>
  </si>
  <si>
    <t>142</t>
  </si>
  <si>
    <t>СПИСЪК НА ИЗКЛЮЧЕНИТЕ ЧЛЕНОВЕ С ПРОТОКОЛ НА УС от  28.01.2011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</si>
</sst>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ll Times New Roman"/>
      <family val="1"/>
    </font>
    <font>
      <b/>
      <sz val="10"/>
      <name val="All 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All Times New Roman"/>
      <family val="0"/>
    </font>
    <font>
      <b/>
      <sz val="10"/>
      <color indexed="62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7" borderId="2" applyNumberFormat="0" applyAlignment="0" applyProtection="0"/>
    <xf numFmtId="0" fontId="2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4" fillId="21" borderId="6" applyNumberFormat="0" applyAlignment="0" applyProtection="0"/>
    <xf numFmtId="0" fontId="25" fillId="21" borderId="2" applyNumberFormat="0" applyAlignment="0" applyProtection="0"/>
    <xf numFmtId="0" fontId="27" fillId="22" borderId="7" applyNumberFormat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30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6" fillId="0" borderId="13" xfId="0" applyFont="1" applyBorder="1" applyAlignment="1">
      <alignment/>
    </xf>
    <xf numFmtId="14" fontId="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7" fillId="0" borderId="13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0" fillId="0" borderId="10" xfId="0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7" fillId="21" borderId="10" xfId="0" applyFont="1" applyFill="1" applyBorder="1" applyAlignment="1">
      <alignment horizontal="center"/>
    </xf>
    <xf numFmtId="0" fontId="7" fillId="21" borderId="10" xfId="0" applyFont="1" applyFill="1" applyBorder="1" applyAlignment="1">
      <alignment/>
    </xf>
    <xf numFmtId="0" fontId="4" fillId="21" borderId="10" xfId="0" applyFont="1" applyFill="1" applyBorder="1" applyAlignment="1">
      <alignment/>
    </xf>
    <xf numFmtId="0" fontId="4" fillId="21" borderId="1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/>
    </xf>
    <xf numFmtId="49" fontId="3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14" fontId="6" fillId="0" borderId="15" xfId="0" applyNumberFormat="1" applyFont="1" applyBorder="1" applyAlignment="1">
      <alignment horizontal="left"/>
    </xf>
    <xf numFmtId="0" fontId="7" fillId="21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21" borderId="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/>
    </xf>
    <xf numFmtId="0" fontId="6" fillId="21" borderId="10" xfId="0" applyFont="1" applyFill="1" applyBorder="1" applyAlignment="1">
      <alignment horizontal="left"/>
    </xf>
    <xf numFmtId="0" fontId="4" fillId="21" borderId="10" xfId="0" applyFont="1" applyFill="1" applyBorder="1" applyAlignment="1">
      <alignment/>
    </xf>
    <xf numFmtId="0" fontId="4" fillId="21" borderId="10" xfId="0" applyFont="1" applyFill="1" applyBorder="1" applyAlignment="1">
      <alignment horizontal="center"/>
    </xf>
    <xf numFmtId="0" fontId="14" fillId="21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19" xfId="0" applyFont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6" fillId="0" borderId="10" xfId="0" applyNumberFormat="1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26.421875" style="0" bestFit="1" customWidth="1"/>
    <col min="2" max="2" width="11.57421875" style="0" bestFit="1" customWidth="1"/>
    <col min="3" max="3" width="9.8515625" style="0" bestFit="1" customWidth="1"/>
    <col min="4" max="4" width="20.421875" style="0" bestFit="1" customWidth="1"/>
    <col min="5" max="5" width="6.140625" style="0" bestFit="1" customWidth="1"/>
    <col min="6" max="6" width="1.8515625" style="0" bestFit="1" customWidth="1"/>
    <col min="7" max="9" width="3.00390625" style="0" bestFit="1" customWidth="1"/>
    <col min="10" max="10" width="2.7109375" style="0" bestFit="1" customWidth="1"/>
    <col min="11" max="11" width="3.57421875" style="0" bestFit="1" customWidth="1"/>
    <col min="12" max="12" width="5.8515625" style="0" bestFit="1" customWidth="1"/>
  </cols>
  <sheetData>
    <row r="3" spans="1:12" ht="12.75">
      <c r="A3" s="46" t="s">
        <v>447</v>
      </c>
      <c r="B3" s="5"/>
      <c r="C3" s="14"/>
      <c r="D3" s="5"/>
      <c r="E3" s="5"/>
      <c r="F3" s="7"/>
      <c r="G3" s="8"/>
      <c r="H3" s="7"/>
      <c r="I3" s="7"/>
      <c r="J3" s="7"/>
      <c r="K3" s="7"/>
      <c r="L3" s="41"/>
    </row>
    <row r="4" spans="1:12" ht="12.75">
      <c r="A4" s="32" t="s">
        <v>19</v>
      </c>
      <c r="B4" s="5" t="s">
        <v>90</v>
      </c>
      <c r="C4" s="14" t="s">
        <v>286</v>
      </c>
      <c r="D4" s="5" t="s">
        <v>344</v>
      </c>
      <c r="E4" s="5" t="s">
        <v>95</v>
      </c>
      <c r="F4" s="7"/>
      <c r="G4" s="8"/>
      <c r="H4" s="7"/>
      <c r="I4" s="7">
        <v>60</v>
      </c>
      <c r="J4" s="7">
        <v>60</v>
      </c>
      <c r="K4" s="7">
        <f aca="true" t="shared" si="0" ref="K4:K25">I4+H4+G4+F4-J4</f>
        <v>0</v>
      </c>
      <c r="L4" s="41"/>
    </row>
    <row r="5" spans="1:12" ht="12.75">
      <c r="A5" s="32" t="s">
        <v>36</v>
      </c>
      <c r="B5" s="5" t="s">
        <v>90</v>
      </c>
      <c r="C5" s="14" t="s">
        <v>305</v>
      </c>
      <c r="D5" s="5" t="s">
        <v>386</v>
      </c>
      <c r="E5" s="9" t="s">
        <v>95</v>
      </c>
      <c r="F5" s="8"/>
      <c r="G5" s="8"/>
      <c r="H5" s="7"/>
      <c r="I5" s="7">
        <v>60</v>
      </c>
      <c r="J5" s="7">
        <v>60</v>
      </c>
      <c r="K5" s="7">
        <f t="shared" si="0"/>
        <v>0</v>
      </c>
      <c r="L5" s="41"/>
    </row>
    <row r="6" spans="1:12" ht="12.75">
      <c r="A6" s="32" t="s">
        <v>25</v>
      </c>
      <c r="B6" s="5" t="s">
        <v>91</v>
      </c>
      <c r="C6" s="14" t="s">
        <v>287</v>
      </c>
      <c r="D6" s="5" t="s">
        <v>347</v>
      </c>
      <c r="E6" s="5" t="s">
        <v>95</v>
      </c>
      <c r="F6" s="7"/>
      <c r="G6" s="8"/>
      <c r="H6" s="7"/>
      <c r="I6" s="7">
        <v>60</v>
      </c>
      <c r="J6" s="7">
        <v>60</v>
      </c>
      <c r="K6" s="7">
        <f t="shared" si="0"/>
        <v>0</v>
      </c>
      <c r="L6" s="41"/>
    </row>
    <row r="7" spans="1:12" ht="12.75">
      <c r="A7" s="43" t="s">
        <v>8</v>
      </c>
      <c r="B7" s="19" t="s">
        <v>57</v>
      </c>
      <c r="C7" s="20" t="s">
        <v>286</v>
      </c>
      <c r="D7" s="19" t="s">
        <v>333</v>
      </c>
      <c r="E7" s="19" t="s">
        <v>96</v>
      </c>
      <c r="F7" s="4"/>
      <c r="G7" s="27">
        <v>24</v>
      </c>
      <c r="H7" s="4">
        <v>60</v>
      </c>
      <c r="I7" s="4">
        <v>60</v>
      </c>
      <c r="J7" s="4"/>
      <c r="K7" s="7">
        <f t="shared" si="0"/>
        <v>144</v>
      </c>
      <c r="L7" s="41"/>
    </row>
    <row r="8" spans="1:12" ht="12.75">
      <c r="A8" s="32" t="s">
        <v>37</v>
      </c>
      <c r="B8" s="5" t="s">
        <v>79</v>
      </c>
      <c r="C8" s="14" t="s">
        <v>305</v>
      </c>
      <c r="D8" s="5" t="s">
        <v>385</v>
      </c>
      <c r="E8" s="5" t="s">
        <v>95</v>
      </c>
      <c r="F8" s="7"/>
      <c r="G8" s="8"/>
      <c r="H8" s="7">
        <v>60</v>
      </c>
      <c r="I8" s="7">
        <v>60</v>
      </c>
      <c r="J8" s="7"/>
      <c r="K8" s="7">
        <f t="shared" si="0"/>
        <v>120</v>
      </c>
      <c r="L8" s="41"/>
    </row>
    <row r="9" spans="1:12" ht="12.75">
      <c r="A9" s="32" t="s">
        <v>40</v>
      </c>
      <c r="B9" s="5" t="s">
        <v>83</v>
      </c>
      <c r="C9" s="14" t="s">
        <v>305</v>
      </c>
      <c r="D9" s="5" t="s">
        <v>378</v>
      </c>
      <c r="E9" s="5" t="s">
        <v>158</v>
      </c>
      <c r="F9" s="7"/>
      <c r="G9" s="8"/>
      <c r="H9" s="7"/>
      <c r="I9" s="7">
        <v>60</v>
      </c>
      <c r="J9" s="7"/>
      <c r="K9" s="7">
        <f t="shared" si="0"/>
        <v>60</v>
      </c>
      <c r="L9" s="41"/>
    </row>
    <row r="10" spans="1:12" ht="12.75">
      <c r="A10" s="32" t="s">
        <v>42</v>
      </c>
      <c r="B10" s="5" t="s">
        <v>77</v>
      </c>
      <c r="C10" s="14" t="s">
        <v>304</v>
      </c>
      <c r="D10" s="5" t="s">
        <v>376</v>
      </c>
      <c r="E10" s="5" t="s">
        <v>95</v>
      </c>
      <c r="F10" s="7"/>
      <c r="G10" s="8"/>
      <c r="H10" s="7"/>
      <c r="I10" s="7">
        <v>60</v>
      </c>
      <c r="J10" s="7">
        <v>60</v>
      </c>
      <c r="K10" s="7">
        <f t="shared" si="0"/>
        <v>0</v>
      </c>
      <c r="L10" s="41"/>
    </row>
    <row r="11" spans="1:12" ht="12.75">
      <c r="A11" s="32" t="s">
        <v>43</v>
      </c>
      <c r="B11" s="5" t="s">
        <v>77</v>
      </c>
      <c r="C11" s="14" t="s">
        <v>304</v>
      </c>
      <c r="D11" s="5" t="s">
        <v>375</v>
      </c>
      <c r="E11" s="5" t="s">
        <v>95</v>
      </c>
      <c r="F11" s="7"/>
      <c r="G11" s="8"/>
      <c r="H11" s="7"/>
      <c r="I11" s="7">
        <v>60</v>
      </c>
      <c r="J11" s="7">
        <v>60</v>
      </c>
      <c r="K11" s="7">
        <f t="shared" si="0"/>
        <v>0</v>
      </c>
      <c r="L11" s="41"/>
    </row>
    <row r="12" spans="1:12" ht="12.75">
      <c r="A12" s="32" t="s">
        <v>45</v>
      </c>
      <c r="B12" s="5" t="s">
        <v>81</v>
      </c>
      <c r="C12" s="14" t="s">
        <v>303</v>
      </c>
      <c r="D12" s="9" t="s">
        <v>372</v>
      </c>
      <c r="E12" s="5" t="s">
        <v>158</v>
      </c>
      <c r="F12" s="7"/>
      <c r="G12" s="8"/>
      <c r="H12" s="7"/>
      <c r="I12" s="7">
        <v>60</v>
      </c>
      <c r="J12" s="7"/>
      <c r="K12" s="7">
        <f t="shared" si="0"/>
        <v>60</v>
      </c>
      <c r="L12" s="41"/>
    </row>
    <row r="13" spans="1:12" ht="12.75">
      <c r="A13" s="32" t="s">
        <v>46</v>
      </c>
      <c r="B13" s="5" t="s">
        <v>79</v>
      </c>
      <c r="C13" s="14" t="s">
        <v>303</v>
      </c>
      <c r="D13" s="5" t="s">
        <v>371</v>
      </c>
      <c r="E13" s="5" t="s">
        <v>95</v>
      </c>
      <c r="F13" s="7"/>
      <c r="G13" s="8"/>
      <c r="H13" s="7">
        <v>60</v>
      </c>
      <c r="I13" s="7">
        <v>60</v>
      </c>
      <c r="J13" s="7"/>
      <c r="K13" s="7">
        <f t="shared" si="0"/>
        <v>120</v>
      </c>
      <c r="L13" s="41"/>
    </row>
    <row r="14" spans="1:12" ht="12.75">
      <c r="A14" s="32" t="s">
        <v>78</v>
      </c>
      <c r="B14" s="5" t="s">
        <v>77</v>
      </c>
      <c r="C14" s="14" t="s">
        <v>303</v>
      </c>
      <c r="D14" s="5" t="s">
        <v>370</v>
      </c>
      <c r="E14" s="5" t="s">
        <v>95</v>
      </c>
      <c r="F14" s="7"/>
      <c r="G14" s="8"/>
      <c r="H14" s="7">
        <v>50</v>
      </c>
      <c r="I14" s="7">
        <v>60</v>
      </c>
      <c r="J14" s="7">
        <v>10</v>
      </c>
      <c r="K14" s="7">
        <f t="shared" si="0"/>
        <v>100</v>
      </c>
      <c r="L14" s="41"/>
    </row>
    <row r="15" spans="1:12" ht="12.75">
      <c r="A15" s="32" t="s">
        <v>47</v>
      </c>
      <c r="B15" s="5" t="s">
        <v>75</v>
      </c>
      <c r="C15" s="14" t="s">
        <v>302</v>
      </c>
      <c r="D15" s="5" t="s">
        <v>369</v>
      </c>
      <c r="E15" s="5" t="s">
        <v>95</v>
      </c>
      <c r="F15" s="7"/>
      <c r="G15" s="8"/>
      <c r="H15" s="7"/>
      <c r="I15" s="7">
        <v>60</v>
      </c>
      <c r="J15" s="7"/>
      <c r="K15" s="7">
        <f t="shared" si="0"/>
        <v>60</v>
      </c>
      <c r="L15" s="41"/>
    </row>
    <row r="16" spans="1:12" ht="12.75">
      <c r="A16" s="32" t="s">
        <v>176</v>
      </c>
      <c r="B16" s="5" t="s">
        <v>68</v>
      </c>
      <c r="C16" s="14" t="s">
        <v>299</v>
      </c>
      <c r="D16" s="5" t="s">
        <v>352</v>
      </c>
      <c r="E16" s="5" t="s">
        <v>95</v>
      </c>
      <c r="F16" s="7"/>
      <c r="G16" s="8"/>
      <c r="H16" s="25">
        <v>60</v>
      </c>
      <c r="I16" s="7">
        <v>60</v>
      </c>
      <c r="J16" s="7"/>
      <c r="K16" s="7">
        <f t="shared" si="0"/>
        <v>120</v>
      </c>
      <c r="L16" s="41"/>
    </row>
    <row r="17" spans="1:12" ht="12.75">
      <c r="A17" s="32" t="s">
        <v>50</v>
      </c>
      <c r="B17" s="5" t="s">
        <v>74</v>
      </c>
      <c r="C17" s="14" t="s">
        <v>178</v>
      </c>
      <c r="D17" s="5" t="s">
        <v>367</v>
      </c>
      <c r="E17" s="5" t="s">
        <v>95</v>
      </c>
      <c r="F17" s="7"/>
      <c r="G17" s="8"/>
      <c r="H17" s="7">
        <v>30</v>
      </c>
      <c r="I17" s="7">
        <v>60</v>
      </c>
      <c r="J17" s="7">
        <v>30</v>
      </c>
      <c r="K17" s="7">
        <f t="shared" si="0"/>
        <v>60</v>
      </c>
      <c r="L17" s="41"/>
    </row>
    <row r="18" spans="1:12" ht="12.75">
      <c r="A18" s="32" t="s">
        <v>137</v>
      </c>
      <c r="B18" s="5" t="s">
        <v>91</v>
      </c>
      <c r="C18" s="18" t="s">
        <v>297</v>
      </c>
      <c r="D18" s="5" t="s">
        <v>156</v>
      </c>
      <c r="E18" s="9" t="s">
        <v>95</v>
      </c>
      <c r="F18" s="8"/>
      <c r="G18" s="7"/>
      <c r="H18" s="7"/>
      <c r="I18" s="7">
        <v>60</v>
      </c>
      <c r="J18" s="7"/>
      <c r="K18" s="7">
        <f t="shared" si="0"/>
        <v>60</v>
      </c>
      <c r="L18" s="41"/>
    </row>
    <row r="19" spans="1:12" ht="12.75">
      <c r="A19" s="45" t="s">
        <v>148</v>
      </c>
      <c r="B19" s="9" t="s">
        <v>149</v>
      </c>
      <c r="C19" s="18" t="s">
        <v>296</v>
      </c>
      <c r="D19" s="5" t="s">
        <v>396</v>
      </c>
      <c r="E19" s="9" t="s">
        <v>95</v>
      </c>
      <c r="F19" s="7"/>
      <c r="G19" s="7"/>
      <c r="H19" s="7"/>
      <c r="I19" s="7">
        <v>60</v>
      </c>
      <c r="J19" s="7"/>
      <c r="K19" s="7">
        <f t="shared" si="0"/>
        <v>60</v>
      </c>
      <c r="L19" s="41"/>
    </row>
    <row r="20" spans="1:12" ht="12.75">
      <c r="A20" s="45" t="s">
        <v>150</v>
      </c>
      <c r="B20" s="9" t="s">
        <v>151</v>
      </c>
      <c r="C20" s="18" t="s">
        <v>296</v>
      </c>
      <c r="D20" s="5" t="s">
        <v>397</v>
      </c>
      <c r="E20" s="9" t="s">
        <v>95</v>
      </c>
      <c r="F20" s="8"/>
      <c r="G20" s="7"/>
      <c r="H20" s="7">
        <v>60</v>
      </c>
      <c r="I20" s="7">
        <v>60</v>
      </c>
      <c r="J20" s="7"/>
      <c r="K20" s="7">
        <f t="shared" si="0"/>
        <v>120</v>
      </c>
      <c r="L20" s="41"/>
    </row>
    <row r="21" spans="1:12" ht="12.75">
      <c r="A21" s="32" t="s">
        <v>167</v>
      </c>
      <c r="B21" s="5" t="s">
        <v>68</v>
      </c>
      <c r="C21" s="14" t="s">
        <v>295</v>
      </c>
      <c r="D21" s="5" t="s">
        <v>402</v>
      </c>
      <c r="E21" s="9" t="s">
        <v>95</v>
      </c>
      <c r="F21" s="7"/>
      <c r="G21" s="7"/>
      <c r="H21" s="7"/>
      <c r="I21" s="7">
        <v>60</v>
      </c>
      <c r="J21" s="7"/>
      <c r="K21" s="7">
        <f t="shared" si="0"/>
        <v>60</v>
      </c>
      <c r="L21" s="41"/>
    </row>
    <row r="22" spans="1:12" ht="12.75">
      <c r="A22" s="45" t="s">
        <v>205</v>
      </c>
      <c r="B22" s="9" t="s">
        <v>206</v>
      </c>
      <c r="C22" s="18" t="s">
        <v>308</v>
      </c>
      <c r="D22" s="6" t="s">
        <v>426</v>
      </c>
      <c r="E22" s="16" t="s">
        <v>95</v>
      </c>
      <c r="F22" s="8"/>
      <c r="G22" s="7"/>
      <c r="H22" s="7"/>
      <c r="I22" s="7">
        <v>60</v>
      </c>
      <c r="J22" s="7"/>
      <c r="K22" s="7">
        <f t="shared" si="0"/>
        <v>60</v>
      </c>
      <c r="L22" s="41"/>
    </row>
    <row r="23" spans="1:12" ht="12.75">
      <c r="A23" s="45" t="s">
        <v>207</v>
      </c>
      <c r="B23" s="9" t="s">
        <v>208</v>
      </c>
      <c r="C23" s="18" t="s">
        <v>308</v>
      </c>
      <c r="D23" s="6" t="s">
        <v>425</v>
      </c>
      <c r="E23" s="16" t="s">
        <v>95</v>
      </c>
      <c r="F23" s="8"/>
      <c r="G23" s="7"/>
      <c r="H23" s="7"/>
      <c r="I23" s="7">
        <v>60</v>
      </c>
      <c r="J23" s="7">
        <v>60</v>
      </c>
      <c r="K23" s="7">
        <f t="shared" si="0"/>
        <v>0</v>
      </c>
      <c r="L23" s="41"/>
    </row>
    <row r="24" spans="1:12" ht="12.75">
      <c r="A24" s="32" t="s">
        <v>312</v>
      </c>
      <c r="B24" s="5" t="s">
        <v>313</v>
      </c>
      <c r="C24" s="5" t="s">
        <v>321</v>
      </c>
      <c r="D24" s="6" t="s">
        <v>422</v>
      </c>
      <c r="E24" s="16" t="s">
        <v>158</v>
      </c>
      <c r="F24" s="8">
        <v>5</v>
      </c>
      <c r="G24" s="7"/>
      <c r="H24" s="7">
        <v>5</v>
      </c>
      <c r="I24" s="7">
        <v>60</v>
      </c>
      <c r="J24" s="7"/>
      <c r="K24" s="7">
        <f t="shared" si="0"/>
        <v>70</v>
      </c>
      <c r="L24" s="41"/>
    </row>
    <row r="25" spans="1:12" ht="12.75">
      <c r="A25" s="32" t="s">
        <v>431</v>
      </c>
      <c r="B25" s="5" t="s">
        <v>432</v>
      </c>
      <c r="C25" s="5" t="s">
        <v>323</v>
      </c>
      <c r="D25" s="6" t="s">
        <v>436</v>
      </c>
      <c r="E25" s="16" t="s">
        <v>158</v>
      </c>
      <c r="F25" s="8">
        <v>5</v>
      </c>
      <c r="G25" s="7"/>
      <c r="H25" s="7"/>
      <c r="I25" s="7">
        <v>55</v>
      </c>
      <c r="J25" s="7"/>
      <c r="K25" s="7">
        <f t="shared" si="0"/>
        <v>60</v>
      </c>
      <c r="L25" s="41"/>
    </row>
    <row r="26" spans="1:12" ht="12.75">
      <c r="A26" s="46"/>
      <c r="B26" s="5"/>
      <c r="C26" s="14"/>
      <c r="D26" s="5"/>
      <c r="E26" s="5"/>
      <c r="F26" s="7"/>
      <c r="G26" s="8"/>
      <c r="H26" s="7"/>
      <c r="I26" s="7"/>
      <c r="J26" s="7"/>
      <c r="K26" s="7">
        <f>I26+H26+G26+F26-J26</f>
        <v>0</v>
      </c>
      <c r="L26" s="41">
        <f>K4+K5+K6+K7+K8+K9+K10+K11+K12+K13+K14+K15+K16+K17+K18+K19+K20+K21+K22+K23+K24+K25</f>
        <v>1334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B15" sqref="B15:O15"/>
    </sheetView>
  </sheetViews>
  <sheetFormatPr defaultColWidth="9.140625" defaultRowHeight="12.75"/>
  <cols>
    <col min="1" max="1" width="5.140625" style="80" bestFit="1" customWidth="1"/>
    <col min="2" max="2" width="4.00390625" style="80" bestFit="1" customWidth="1"/>
    <col min="3" max="3" width="28.421875" style="80" bestFit="1" customWidth="1"/>
    <col min="4" max="5" width="10.421875" style="80" bestFit="1" customWidth="1"/>
    <col min="6" max="6" width="22.00390625" style="80" bestFit="1" customWidth="1"/>
    <col min="7" max="7" width="6.57421875" style="80" bestFit="1" customWidth="1"/>
    <col min="8" max="8" width="2.28125" style="80" bestFit="1" customWidth="1"/>
    <col min="9" max="11" width="3.8515625" style="80" bestFit="1" customWidth="1"/>
    <col min="12" max="13" width="4.00390625" style="80" bestFit="1" customWidth="1"/>
    <col min="14" max="14" width="9.140625" style="80" customWidth="1"/>
    <col min="15" max="15" width="6.8515625" style="80" bestFit="1" customWidth="1"/>
    <col min="16" max="16384" width="9.140625" style="80" customWidth="1"/>
  </cols>
  <sheetData>
    <row r="1" spans="1:15" ht="12.75">
      <c r="A1" s="172" t="s">
        <v>554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12.75">
      <c r="A2" s="7" t="s">
        <v>202</v>
      </c>
      <c r="B2" s="7" t="s">
        <v>204</v>
      </c>
      <c r="C2" s="4" t="s">
        <v>0</v>
      </c>
      <c r="D2" s="4" t="s">
        <v>55</v>
      </c>
      <c r="E2" s="4" t="s">
        <v>56</v>
      </c>
      <c r="F2" s="67" t="s">
        <v>94</v>
      </c>
      <c r="G2" s="169" t="s">
        <v>159</v>
      </c>
      <c r="H2" s="170"/>
      <c r="I2" s="171"/>
      <c r="J2" s="171"/>
      <c r="K2" s="7"/>
      <c r="L2" s="7"/>
      <c r="M2" s="7"/>
      <c r="N2" s="7"/>
      <c r="O2" s="7" t="s">
        <v>174</v>
      </c>
    </row>
    <row r="3" spans="1:15" ht="12.75">
      <c r="A3" s="7" t="s">
        <v>203</v>
      </c>
      <c r="B3" s="7" t="s">
        <v>212</v>
      </c>
      <c r="C3" s="4"/>
      <c r="D3" s="4"/>
      <c r="E3" s="11"/>
      <c r="F3" s="67"/>
      <c r="G3" s="7"/>
      <c r="H3" s="7" t="s">
        <v>187</v>
      </c>
      <c r="I3" s="8" t="s">
        <v>110</v>
      </c>
      <c r="J3" s="8" t="s">
        <v>185</v>
      </c>
      <c r="K3" s="8" t="s">
        <v>325</v>
      </c>
      <c r="L3" s="8" t="s">
        <v>467</v>
      </c>
      <c r="M3" s="8" t="s">
        <v>547</v>
      </c>
      <c r="N3" s="7" t="s">
        <v>186</v>
      </c>
      <c r="O3" s="7" t="s">
        <v>175</v>
      </c>
    </row>
    <row r="4" spans="1:15" ht="12.75">
      <c r="A4" s="7">
        <v>7</v>
      </c>
      <c r="B4" s="8" t="s">
        <v>54</v>
      </c>
      <c r="C4" s="9" t="s">
        <v>7</v>
      </c>
      <c r="D4" s="9" t="s">
        <v>57</v>
      </c>
      <c r="E4" s="9" t="s">
        <v>286</v>
      </c>
      <c r="F4" s="9" t="s">
        <v>508</v>
      </c>
      <c r="G4" s="5"/>
      <c r="H4" s="7"/>
      <c r="I4" s="8">
        <v>24</v>
      </c>
      <c r="J4" s="7">
        <v>60</v>
      </c>
      <c r="K4" s="7">
        <v>60</v>
      </c>
      <c r="L4" s="7">
        <v>60</v>
      </c>
      <c r="M4" s="8">
        <v>60</v>
      </c>
      <c r="N4" s="7"/>
      <c r="O4" s="7">
        <f aca="true" t="shared" si="0" ref="O4:O33">K4+J4+I4+H4+L4+M4-N4</f>
        <v>264</v>
      </c>
    </row>
    <row r="5" spans="1:15" ht="12.75">
      <c r="A5" s="7">
        <v>31</v>
      </c>
      <c r="B5" s="13" t="s">
        <v>227</v>
      </c>
      <c r="C5" s="19" t="s">
        <v>28</v>
      </c>
      <c r="D5" s="5" t="s">
        <v>57</v>
      </c>
      <c r="E5" s="14" t="s">
        <v>288</v>
      </c>
      <c r="F5" s="5" t="s">
        <v>350</v>
      </c>
      <c r="G5" s="5" t="s">
        <v>95</v>
      </c>
      <c r="H5" s="7"/>
      <c r="I5" s="8"/>
      <c r="J5" s="7">
        <v>60</v>
      </c>
      <c r="K5" s="7">
        <v>60</v>
      </c>
      <c r="L5" s="7">
        <v>60</v>
      </c>
      <c r="M5" s="8">
        <v>60</v>
      </c>
      <c r="N5" s="7"/>
      <c r="O5" s="7">
        <f t="shared" si="0"/>
        <v>240</v>
      </c>
    </row>
    <row r="6" spans="1:15" ht="12.75">
      <c r="A6" s="7">
        <v>32</v>
      </c>
      <c r="B6" s="13" t="s">
        <v>228</v>
      </c>
      <c r="C6" s="5" t="s">
        <v>29</v>
      </c>
      <c r="D6" s="5" t="s">
        <v>57</v>
      </c>
      <c r="E6" s="14" t="s">
        <v>288</v>
      </c>
      <c r="F6" s="5" t="s">
        <v>351</v>
      </c>
      <c r="G6" s="5" t="s">
        <v>95</v>
      </c>
      <c r="H6" s="7"/>
      <c r="I6" s="8"/>
      <c r="J6" s="7">
        <v>60</v>
      </c>
      <c r="K6" s="7">
        <v>60</v>
      </c>
      <c r="L6" s="7">
        <v>60</v>
      </c>
      <c r="M6" s="8">
        <v>60</v>
      </c>
      <c r="N6" s="7"/>
      <c r="O6" s="7">
        <f t="shared" si="0"/>
        <v>240</v>
      </c>
    </row>
    <row r="7" spans="1:15" ht="12.75">
      <c r="A7" s="7">
        <v>34</v>
      </c>
      <c r="B7" s="13" t="s">
        <v>229</v>
      </c>
      <c r="C7" s="5" t="s">
        <v>31</v>
      </c>
      <c r="D7" s="5" t="s">
        <v>84</v>
      </c>
      <c r="E7" s="14" t="s">
        <v>289</v>
      </c>
      <c r="F7" s="5" t="s">
        <v>388</v>
      </c>
      <c r="G7" s="5" t="s">
        <v>95</v>
      </c>
      <c r="H7" s="7"/>
      <c r="I7" s="8"/>
      <c r="J7" s="7"/>
      <c r="K7" s="7">
        <v>60</v>
      </c>
      <c r="L7" s="7">
        <v>60</v>
      </c>
      <c r="M7" s="8">
        <v>60</v>
      </c>
      <c r="N7" s="7"/>
      <c r="O7" s="7">
        <f t="shared" si="0"/>
        <v>180</v>
      </c>
    </row>
    <row r="8" spans="1:15" ht="12.75">
      <c r="A8" s="7">
        <v>45</v>
      </c>
      <c r="B8" s="13" t="s">
        <v>234</v>
      </c>
      <c r="C8" s="19" t="s">
        <v>157</v>
      </c>
      <c r="D8" s="5" t="s">
        <v>84</v>
      </c>
      <c r="E8" s="14" t="s">
        <v>305</v>
      </c>
      <c r="F8" s="9" t="s">
        <v>507</v>
      </c>
      <c r="G8" s="5" t="s">
        <v>95</v>
      </c>
      <c r="H8" s="7"/>
      <c r="I8" s="8"/>
      <c r="J8" s="7">
        <v>60</v>
      </c>
      <c r="K8" s="7">
        <v>60</v>
      </c>
      <c r="L8" s="7">
        <v>60</v>
      </c>
      <c r="M8" s="8">
        <v>60</v>
      </c>
      <c r="N8" s="7"/>
      <c r="O8" s="7">
        <f t="shared" si="0"/>
        <v>240</v>
      </c>
    </row>
    <row r="9" spans="1:15" ht="12.75">
      <c r="A9" s="7">
        <v>46</v>
      </c>
      <c r="B9" s="13" t="s">
        <v>235</v>
      </c>
      <c r="C9" s="5" t="s">
        <v>40</v>
      </c>
      <c r="D9" s="5" t="s">
        <v>83</v>
      </c>
      <c r="E9" s="14" t="s">
        <v>305</v>
      </c>
      <c r="F9" s="5" t="s">
        <v>378</v>
      </c>
      <c r="G9" s="5" t="s">
        <v>158</v>
      </c>
      <c r="H9" s="7"/>
      <c r="I9" s="8"/>
      <c r="J9" s="7"/>
      <c r="K9" s="7">
        <v>60</v>
      </c>
      <c r="L9" s="7">
        <v>60</v>
      </c>
      <c r="M9" s="8">
        <v>60</v>
      </c>
      <c r="N9" s="7"/>
      <c r="O9" s="7">
        <f t="shared" si="0"/>
        <v>180</v>
      </c>
    </row>
    <row r="10" spans="1:15" ht="12.75">
      <c r="A10" s="7">
        <v>57</v>
      </c>
      <c r="B10" s="13" t="s">
        <v>241</v>
      </c>
      <c r="C10" s="5" t="s">
        <v>50</v>
      </c>
      <c r="D10" s="5" t="s">
        <v>74</v>
      </c>
      <c r="E10" s="14" t="s">
        <v>178</v>
      </c>
      <c r="F10" s="5" t="s">
        <v>367</v>
      </c>
      <c r="G10" s="5" t="s">
        <v>95</v>
      </c>
      <c r="H10" s="7"/>
      <c r="I10" s="8"/>
      <c r="J10" s="7"/>
      <c r="K10" s="7">
        <v>60</v>
      </c>
      <c r="L10" s="7">
        <v>60</v>
      </c>
      <c r="M10" s="8">
        <v>60</v>
      </c>
      <c r="N10" s="7"/>
      <c r="O10" s="7">
        <f t="shared" si="0"/>
        <v>180</v>
      </c>
    </row>
    <row r="11" spans="1:15" ht="12.75">
      <c r="A11" s="7">
        <v>58</v>
      </c>
      <c r="B11" s="13" t="s">
        <v>242</v>
      </c>
      <c r="C11" s="5" t="s">
        <v>52</v>
      </c>
      <c r="D11" s="5" t="s">
        <v>73</v>
      </c>
      <c r="E11" s="14" t="s">
        <v>177</v>
      </c>
      <c r="F11" s="5" t="s">
        <v>366</v>
      </c>
      <c r="G11" s="5" t="s">
        <v>95</v>
      </c>
      <c r="H11" s="7"/>
      <c r="I11" s="8"/>
      <c r="J11" s="7"/>
      <c r="K11" s="7">
        <v>60</v>
      </c>
      <c r="L11" s="7">
        <v>60</v>
      </c>
      <c r="M11" s="8">
        <v>60</v>
      </c>
      <c r="N11" s="7"/>
      <c r="O11" s="7">
        <f t="shared" si="0"/>
        <v>180</v>
      </c>
    </row>
    <row r="12" spans="1:15" ht="12.75">
      <c r="A12" s="7">
        <v>62</v>
      </c>
      <c r="B12" s="13" t="s">
        <v>246</v>
      </c>
      <c r="C12" s="5" t="s">
        <v>61</v>
      </c>
      <c r="D12" s="5" t="s">
        <v>69</v>
      </c>
      <c r="E12" s="14" t="s">
        <v>299</v>
      </c>
      <c r="F12" s="5" t="s">
        <v>361</v>
      </c>
      <c r="G12" s="5" t="s">
        <v>95</v>
      </c>
      <c r="H12" s="7"/>
      <c r="I12" s="8"/>
      <c r="J12" s="7"/>
      <c r="K12" s="7">
        <v>60</v>
      </c>
      <c r="L12" s="7">
        <v>60</v>
      </c>
      <c r="M12" s="8">
        <v>60</v>
      </c>
      <c r="N12" s="7"/>
      <c r="O12" s="7">
        <f t="shared" si="0"/>
        <v>180</v>
      </c>
    </row>
    <row r="13" spans="1:15" ht="12.75">
      <c r="A13" s="7">
        <v>65</v>
      </c>
      <c r="B13" s="13" t="s">
        <v>249</v>
      </c>
      <c r="C13" s="5" t="s">
        <v>64</v>
      </c>
      <c r="D13" s="5" t="s">
        <v>69</v>
      </c>
      <c r="E13" s="14" t="s">
        <v>299</v>
      </c>
      <c r="F13" s="5" t="s">
        <v>358</v>
      </c>
      <c r="G13" s="5" t="s">
        <v>95</v>
      </c>
      <c r="H13" s="7"/>
      <c r="I13" s="8">
        <v>24</v>
      </c>
      <c r="J13" s="7"/>
      <c r="K13" s="7">
        <v>60</v>
      </c>
      <c r="L13" s="7">
        <v>60</v>
      </c>
      <c r="M13" s="8">
        <v>60</v>
      </c>
      <c r="N13" s="7"/>
      <c r="O13" s="7">
        <f t="shared" si="0"/>
        <v>204</v>
      </c>
    </row>
    <row r="14" spans="1:15" ht="12.75">
      <c r="A14" s="7">
        <v>72</v>
      </c>
      <c r="B14" s="13" t="s">
        <v>511</v>
      </c>
      <c r="C14" s="5" t="s">
        <v>97</v>
      </c>
      <c r="D14" s="5" t="s">
        <v>85</v>
      </c>
      <c r="E14" s="14" t="s">
        <v>298</v>
      </c>
      <c r="F14" s="5" t="s">
        <v>487</v>
      </c>
      <c r="G14" s="9" t="s">
        <v>160</v>
      </c>
      <c r="H14" s="8">
        <v>5</v>
      </c>
      <c r="I14" s="8">
        <v>24</v>
      </c>
      <c r="J14" s="7"/>
      <c r="K14" s="7">
        <v>60</v>
      </c>
      <c r="L14" s="7">
        <v>60</v>
      </c>
      <c r="M14" s="8">
        <v>60</v>
      </c>
      <c r="N14" s="7"/>
      <c r="O14" s="7">
        <f t="shared" si="0"/>
        <v>209</v>
      </c>
    </row>
    <row r="15" spans="1:15" ht="12.75">
      <c r="A15" s="7">
        <v>75</v>
      </c>
      <c r="B15" s="13" t="s">
        <v>255</v>
      </c>
      <c r="C15" s="19" t="s">
        <v>100</v>
      </c>
      <c r="D15" s="5" t="s">
        <v>86</v>
      </c>
      <c r="E15" s="14" t="s">
        <v>298</v>
      </c>
      <c r="F15" s="5" t="s">
        <v>124</v>
      </c>
      <c r="G15" s="9" t="s">
        <v>95</v>
      </c>
      <c r="H15" s="8"/>
      <c r="I15" s="8"/>
      <c r="J15" s="7">
        <v>60</v>
      </c>
      <c r="K15" s="7">
        <v>60</v>
      </c>
      <c r="L15" s="7">
        <v>60</v>
      </c>
      <c r="M15" s="8">
        <v>60</v>
      </c>
      <c r="N15" s="7"/>
      <c r="O15" s="7">
        <f t="shared" si="0"/>
        <v>240</v>
      </c>
    </row>
    <row r="16" spans="1:15" ht="12.75">
      <c r="A16" s="7">
        <v>76</v>
      </c>
      <c r="B16" s="13" t="s">
        <v>256</v>
      </c>
      <c r="C16" s="19" t="s">
        <v>101</v>
      </c>
      <c r="D16" s="5" t="s">
        <v>86</v>
      </c>
      <c r="E16" s="14" t="s">
        <v>298</v>
      </c>
      <c r="F16" s="5" t="s">
        <v>125</v>
      </c>
      <c r="G16" s="9" t="s">
        <v>95</v>
      </c>
      <c r="H16" s="8"/>
      <c r="I16" s="8"/>
      <c r="J16" s="7">
        <v>60</v>
      </c>
      <c r="K16" s="7">
        <v>60</v>
      </c>
      <c r="L16" s="7">
        <v>60</v>
      </c>
      <c r="M16" s="8">
        <v>60</v>
      </c>
      <c r="N16" s="7"/>
      <c r="O16" s="7">
        <f t="shared" si="0"/>
        <v>240</v>
      </c>
    </row>
    <row r="17" spans="1:15" ht="12.75">
      <c r="A17" s="7">
        <v>82</v>
      </c>
      <c r="B17" s="13" t="s">
        <v>261</v>
      </c>
      <c r="C17" s="19" t="s">
        <v>136</v>
      </c>
      <c r="D17" s="5" t="s">
        <v>135</v>
      </c>
      <c r="E17" s="18" t="s">
        <v>297</v>
      </c>
      <c r="F17" s="5" t="s">
        <v>489</v>
      </c>
      <c r="G17" s="9" t="s">
        <v>95</v>
      </c>
      <c r="H17" s="8"/>
      <c r="I17" s="7"/>
      <c r="J17" s="7">
        <v>60</v>
      </c>
      <c r="K17" s="7">
        <v>60</v>
      </c>
      <c r="L17" s="7">
        <v>60</v>
      </c>
      <c r="M17" s="8">
        <v>60</v>
      </c>
      <c r="N17" s="7"/>
      <c r="O17" s="7">
        <f t="shared" si="0"/>
        <v>240</v>
      </c>
    </row>
    <row r="18" spans="1:15" ht="12.75">
      <c r="A18" s="7">
        <v>83</v>
      </c>
      <c r="B18" s="13" t="s">
        <v>262</v>
      </c>
      <c r="C18" s="5" t="s">
        <v>137</v>
      </c>
      <c r="D18" s="5" t="s">
        <v>91</v>
      </c>
      <c r="E18" s="18" t="s">
        <v>297</v>
      </c>
      <c r="F18" s="5" t="s">
        <v>490</v>
      </c>
      <c r="G18" s="9" t="s">
        <v>95</v>
      </c>
      <c r="H18" s="8"/>
      <c r="I18" s="7"/>
      <c r="J18" s="7"/>
      <c r="K18" s="7">
        <v>60</v>
      </c>
      <c r="L18" s="7">
        <v>60</v>
      </c>
      <c r="M18" s="8">
        <v>60</v>
      </c>
      <c r="N18" s="7"/>
      <c r="O18" s="7">
        <f t="shared" si="0"/>
        <v>180</v>
      </c>
    </row>
    <row r="19" spans="1:15" ht="12.75">
      <c r="A19" s="7">
        <v>84</v>
      </c>
      <c r="B19" s="17" t="s">
        <v>263</v>
      </c>
      <c r="C19" s="9" t="s">
        <v>141</v>
      </c>
      <c r="D19" s="9" t="s">
        <v>142</v>
      </c>
      <c r="E19" s="18" t="s">
        <v>296</v>
      </c>
      <c r="F19" s="5" t="s">
        <v>390</v>
      </c>
      <c r="G19" s="9" t="s">
        <v>95</v>
      </c>
      <c r="H19" s="7"/>
      <c r="I19" s="7"/>
      <c r="J19" s="7"/>
      <c r="K19" s="7">
        <v>60</v>
      </c>
      <c r="L19" s="7">
        <v>60</v>
      </c>
      <c r="M19" s="8">
        <v>60</v>
      </c>
      <c r="N19" s="7"/>
      <c r="O19" s="7">
        <f t="shared" si="0"/>
        <v>180</v>
      </c>
    </row>
    <row r="20" spans="1:15" ht="12.75">
      <c r="A20" s="7">
        <v>90</v>
      </c>
      <c r="B20" s="13" t="s">
        <v>268</v>
      </c>
      <c r="C20" s="19" t="s">
        <v>165</v>
      </c>
      <c r="D20" s="5" t="s">
        <v>142</v>
      </c>
      <c r="E20" s="14" t="s">
        <v>295</v>
      </c>
      <c r="F20" s="5" t="s">
        <v>400</v>
      </c>
      <c r="G20" s="9" t="s">
        <v>158</v>
      </c>
      <c r="H20" s="7"/>
      <c r="I20" s="7">
        <v>4</v>
      </c>
      <c r="J20" s="7">
        <v>60</v>
      </c>
      <c r="K20" s="7">
        <v>60</v>
      </c>
      <c r="L20" s="7">
        <v>60</v>
      </c>
      <c r="M20" s="8">
        <v>60</v>
      </c>
      <c r="N20" s="7"/>
      <c r="O20" s="7">
        <f t="shared" si="0"/>
        <v>244</v>
      </c>
    </row>
    <row r="21" spans="1:15" ht="12.75">
      <c r="A21" s="7">
        <v>91</v>
      </c>
      <c r="B21" s="13" t="s">
        <v>269</v>
      </c>
      <c r="C21" s="19" t="s">
        <v>166</v>
      </c>
      <c r="D21" s="5" t="s">
        <v>142</v>
      </c>
      <c r="E21" s="14" t="s">
        <v>295</v>
      </c>
      <c r="F21" s="5" t="s">
        <v>401</v>
      </c>
      <c r="G21" s="9" t="s">
        <v>158</v>
      </c>
      <c r="H21" s="7"/>
      <c r="I21" s="7">
        <v>4</v>
      </c>
      <c r="J21" s="7">
        <v>60</v>
      </c>
      <c r="K21" s="7">
        <v>60</v>
      </c>
      <c r="L21" s="7">
        <v>60</v>
      </c>
      <c r="M21" s="8">
        <v>60</v>
      </c>
      <c r="N21" s="7"/>
      <c r="O21" s="7">
        <f t="shared" si="0"/>
        <v>244</v>
      </c>
    </row>
    <row r="22" spans="1:15" ht="12.75">
      <c r="A22" s="7">
        <v>93</v>
      </c>
      <c r="B22" s="13" t="s">
        <v>271</v>
      </c>
      <c r="C22" s="19" t="s">
        <v>168</v>
      </c>
      <c r="D22" s="5" t="s">
        <v>87</v>
      </c>
      <c r="E22" s="14" t="s">
        <v>295</v>
      </c>
      <c r="F22" s="5" t="s">
        <v>403</v>
      </c>
      <c r="G22" s="9" t="s">
        <v>95</v>
      </c>
      <c r="H22" s="7"/>
      <c r="I22" s="7"/>
      <c r="J22" s="7">
        <v>60</v>
      </c>
      <c r="K22" s="7">
        <v>60</v>
      </c>
      <c r="L22" s="7">
        <v>60</v>
      </c>
      <c r="M22" s="8">
        <v>60</v>
      </c>
      <c r="N22" s="7"/>
      <c r="O22" s="7">
        <f t="shared" si="0"/>
        <v>240</v>
      </c>
    </row>
    <row r="23" spans="1:15" ht="12.75">
      <c r="A23" s="7">
        <v>96</v>
      </c>
      <c r="B23" s="17" t="s">
        <v>274</v>
      </c>
      <c r="C23" s="9" t="s">
        <v>179</v>
      </c>
      <c r="D23" s="9" t="s">
        <v>57</v>
      </c>
      <c r="E23" s="18" t="s">
        <v>292</v>
      </c>
      <c r="F23" s="5" t="s">
        <v>491</v>
      </c>
      <c r="G23" s="9" t="s">
        <v>158</v>
      </c>
      <c r="H23" s="8">
        <v>5</v>
      </c>
      <c r="I23" s="7"/>
      <c r="J23" s="7"/>
      <c r="K23" s="7">
        <v>60</v>
      </c>
      <c r="L23" s="7">
        <v>60</v>
      </c>
      <c r="M23" s="8">
        <v>60</v>
      </c>
      <c r="N23" s="7"/>
      <c r="O23" s="7">
        <f t="shared" si="0"/>
        <v>185</v>
      </c>
    </row>
    <row r="24" spans="1:15" ht="12.75">
      <c r="A24" s="7">
        <v>97</v>
      </c>
      <c r="B24" s="17" t="s">
        <v>275</v>
      </c>
      <c r="C24" s="9" t="s">
        <v>180</v>
      </c>
      <c r="D24" s="9" t="s">
        <v>57</v>
      </c>
      <c r="E24" s="18" t="s">
        <v>292</v>
      </c>
      <c r="F24" s="5" t="s">
        <v>406</v>
      </c>
      <c r="G24" s="9" t="s">
        <v>95</v>
      </c>
      <c r="H24" s="8"/>
      <c r="I24" s="7"/>
      <c r="J24" s="7"/>
      <c r="K24" s="7">
        <v>60</v>
      </c>
      <c r="L24" s="7">
        <v>60</v>
      </c>
      <c r="M24" s="8">
        <v>60</v>
      </c>
      <c r="N24" s="7"/>
      <c r="O24" s="7">
        <f t="shared" si="0"/>
        <v>180</v>
      </c>
    </row>
    <row r="25" spans="1:15" ht="12.75">
      <c r="A25" s="7">
        <v>98</v>
      </c>
      <c r="B25" s="17" t="s">
        <v>276</v>
      </c>
      <c r="C25" s="9" t="s">
        <v>181</v>
      </c>
      <c r="D25" s="9" t="s">
        <v>57</v>
      </c>
      <c r="E25" s="18" t="s">
        <v>292</v>
      </c>
      <c r="F25" s="5" t="s">
        <v>407</v>
      </c>
      <c r="G25" s="9" t="s">
        <v>95</v>
      </c>
      <c r="H25" s="8"/>
      <c r="I25" s="7"/>
      <c r="J25" s="7"/>
      <c r="K25" s="7">
        <v>60</v>
      </c>
      <c r="L25" s="7">
        <v>60</v>
      </c>
      <c r="M25" s="8">
        <v>60</v>
      </c>
      <c r="N25" s="7"/>
      <c r="O25" s="7">
        <f t="shared" si="0"/>
        <v>180</v>
      </c>
    </row>
    <row r="26" spans="1:15" ht="12.75">
      <c r="A26" s="7">
        <v>99</v>
      </c>
      <c r="B26" s="17" t="s">
        <v>277</v>
      </c>
      <c r="C26" s="9" t="s">
        <v>184</v>
      </c>
      <c r="D26" s="9" t="s">
        <v>182</v>
      </c>
      <c r="E26" s="18" t="s">
        <v>292</v>
      </c>
      <c r="F26" s="5" t="s">
        <v>408</v>
      </c>
      <c r="G26" s="9" t="s">
        <v>95</v>
      </c>
      <c r="H26" s="8"/>
      <c r="I26" s="7"/>
      <c r="J26" s="7">
        <v>10</v>
      </c>
      <c r="K26" s="7">
        <v>60</v>
      </c>
      <c r="L26" s="7">
        <v>60</v>
      </c>
      <c r="M26" s="8">
        <v>60</v>
      </c>
      <c r="N26" s="7"/>
      <c r="O26" s="7">
        <f t="shared" si="0"/>
        <v>190</v>
      </c>
    </row>
    <row r="27" spans="1:15" ht="12.75">
      <c r="A27" s="7">
        <v>101</v>
      </c>
      <c r="B27" s="17" t="s">
        <v>278</v>
      </c>
      <c r="C27" s="21" t="s">
        <v>190</v>
      </c>
      <c r="D27" s="9" t="s">
        <v>57</v>
      </c>
      <c r="E27" s="18" t="s">
        <v>291</v>
      </c>
      <c r="F27" s="5" t="s">
        <v>410</v>
      </c>
      <c r="G27" s="9" t="s">
        <v>95</v>
      </c>
      <c r="H27" s="8"/>
      <c r="I27" s="7"/>
      <c r="J27" s="7">
        <v>50</v>
      </c>
      <c r="K27" s="7">
        <v>60</v>
      </c>
      <c r="L27" s="7">
        <v>60</v>
      </c>
      <c r="M27" s="8">
        <v>60</v>
      </c>
      <c r="N27" s="7"/>
      <c r="O27" s="7">
        <f t="shared" si="0"/>
        <v>230</v>
      </c>
    </row>
    <row r="28" spans="1:15" ht="12.75">
      <c r="A28" s="7">
        <v>103</v>
      </c>
      <c r="B28" s="23" t="s">
        <v>279</v>
      </c>
      <c r="C28" s="21" t="s">
        <v>193</v>
      </c>
      <c r="D28" s="9" t="s">
        <v>192</v>
      </c>
      <c r="E28" s="18" t="s">
        <v>291</v>
      </c>
      <c r="F28" s="5" t="s">
        <v>412</v>
      </c>
      <c r="G28" s="9" t="s">
        <v>158</v>
      </c>
      <c r="H28" s="8">
        <v>5</v>
      </c>
      <c r="I28" s="7"/>
      <c r="J28" s="7">
        <v>50</v>
      </c>
      <c r="K28" s="7">
        <v>60</v>
      </c>
      <c r="L28" s="7">
        <v>60</v>
      </c>
      <c r="M28" s="8">
        <v>60</v>
      </c>
      <c r="N28" s="7"/>
      <c r="O28" s="7">
        <f t="shared" si="0"/>
        <v>235</v>
      </c>
    </row>
    <row r="29" spans="1:15" ht="12.75">
      <c r="A29" s="7">
        <v>104</v>
      </c>
      <c r="B29" s="23" t="s">
        <v>280</v>
      </c>
      <c r="C29" s="21" t="s">
        <v>194</v>
      </c>
      <c r="D29" s="9" t="s">
        <v>192</v>
      </c>
      <c r="E29" s="18" t="s">
        <v>291</v>
      </c>
      <c r="F29" s="5" t="s">
        <v>413</v>
      </c>
      <c r="G29" s="9" t="s">
        <v>158</v>
      </c>
      <c r="H29" s="8">
        <v>5</v>
      </c>
      <c r="I29" s="7"/>
      <c r="J29" s="7">
        <v>50</v>
      </c>
      <c r="K29" s="7">
        <v>60</v>
      </c>
      <c r="L29" s="7">
        <v>60</v>
      </c>
      <c r="M29" s="8">
        <v>60</v>
      </c>
      <c r="N29" s="7"/>
      <c r="O29" s="7">
        <f t="shared" si="0"/>
        <v>235</v>
      </c>
    </row>
    <row r="30" spans="1:15" ht="12.75">
      <c r="A30" s="7">
        <v>107</v>
      </c>
      <c r="B30" s="17" t="s">
        <v>283</v>
      </c>
      <c r="C30" s="9" t="s">
        <v>201</v>
      </c>
      <c r="D30" s="9" t="s">
        <v>71</v>
      </c>
      <c r="E30" s="18" t="s">
        <v>290</v>
      </c>
      <c r="F30" s="6" t="s">
        <v>482</v>
      </c>
      <c r="G30" s="9" t="s">
        <v>158</v>
      </c>
      <c r="H30" s="8">
        <v>5</v>
      </c>
      <c r="I30" s="7"/>
      <c r="J30" s="7">
        <v>10</v>
      </c>
      <c r="K30" s="7">
        <v>60</v>
      </c>
      <c r="L30" s="7">
        <v>60</v>
      </c>
      <c r="M30" s="8">
        <v>60</v>
      </c>
      <c r="N30" s="7"/>
      <c r="O30" s="7">
        <f t="shared" si="0"/>
        <v>195</v>
      </c>
    </row>
    <row r="31" spans="1:15" ht="12.75">
      <c r="A31" s="7">
        <v>108</v>
      </c>
      <c r="B31" s="17" t="s">
        <v>284</v>
      </c>
      <c r="C31" s="9" t="s">
        <v>200</v>
      </c>
      <c r="D31" s="9" t="s">
        <v>198</v>
      </c>
      <c r="E31" s="18" t="s">
        <v>290</v>
      </c>
      <c r="F31" s="6" t="s">
        <v>483</v>
      </c>
      <c r="G31" s="9" t="s">
        <v>158</v>
      </c>
      <c r="H31" s="8">
        <v>5</v>
      </c>
      <c r="I31" s="7"/>
      <c r="J31" s="7">
        <v>10</v>
      </c>
      <c r="K31" s="7">
        <v>60</v>
      </c>
      <c r="L31" s="7">
        <v>60</v>
      </c>
      <c r="M31" s="8">
        <v>60</v>
      </c>
      <c r="N31" s="7"/>
      <c r="O31" s="7">
        <f t="shared" si="0"/>
        <v>195</v>
      </c>
    </row>
    <row r="32" spans="1:15" ht="12.75">
      <c r="A32" s="7">
        <v>114</v>
      </c>
      <c r="B32" s="5">
        <v>234</v>
      </c>
      <c r="C32" s="5" t="s">
        <v>312</v>
      </c>
      <c r="D32" s="5" t="s">
        <v>313</v>
      </c>
      <c r="E32" s="5" t="s">
        <v>321</v>
      </c>
      <c r="F32" s="6" t="s">
        <v>486</v>
      </c>
      <c r="G32" s="9" t="s">
        <v>158</v>
      </c>
      <c r="H32" s="8">
        <v>5</v>
      </c>
      <c r="I32" s="7"/>
      <c r="J32" s="7">
        <v>5</v>
      </c>
      <c r="K32" s="7">
        <v>60</v>
      </c>
      <c r="L32" s="7">
        <v>60</v>
      </c>
      <c r="M32" s="8">
        <v>60</v>
      </c>
      <c r="N32" s="7"/>
      <c r="O32" s="7">
        <f t="shared" si="0"/>
        <v>190</v>
      </c>
    </row>
    <row r="33" spans="1:15" ht="12.75">
      <c r="A33" s="7">
        <v>115</v>
      </c>
      <c r="B33" s="5">
        <v>235</v>
      </c>
      <c r="C33" s="5" t="s">
        <v>314</v>
      </c>
      <c r="D33" s="5" t="s">
        <v>86</v>
      </c>
      <c r="E33" s="5" t="s">
        <v>321</v>
      </c>
      <c r="F33" s="6" t="s">
        <v>479</v>
      </c>
      <c r="G33" s="9" t="s">
        <v>95</v>
      </c>
      <c r="H33" s="8"/>
      <c r="I33" s="7"/>
      <c r="J33" s="7"/>
      <c r="K33" s="7">
        <v>60</v>
      </c>
      <c r="L33" s="7">
        <v>60</v>
      </c>
      <c r="M33" s="8">
        <v>60</v>
      </c>
      <c r="N33" s="7"/>
      <c r="O33" s="7">
        <f t="shared" si="0"/>
        <v>180</v>
      </c>
    </row>
    <row r="36" spans="1:15" ht="12.75">
      <c r="A36" s="34">
        <v>3</v>
      </c>
      <c r="B36" s="34">
        <v>4</v>
      </c>
      <c r="C36" s="19" t="s">
        <v>538</v>
      </c>
      <c r="D36" s="12" t="s">
        <v>57</v>
      </c>
      <c r="E36" s="74" t="s">
        <v>468</v>
      </c>
      <c r="F36" s="12"/>
      <c r="G36" s="12"/>
      <c r="H36" s="34"/>
      <c r="I36" s="81"/>
      <c r="J36" s="81"/>
      <c r="K36" s="81"/>
      <c r="L36" s="81">
        <v>150</v>
      </c>
      <c r="M36" s="81">
        <v>150</v>
      </c>
      <c r="N36" s="81"/>
      <c r="O36" s="81">
        <f>K36+L36+M36-N36</f>
        <v>300</v>
      </c>
    </row>
    <row r="38" spans="1:15" ht="12.75">
      <c r="A38" s="173" t="s">
        <v>555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</row>
    <row r="40" spans="1:15" ht="12.75">
      <c r="A40" s="82">
        <v>1</v>
      </c>
      <c r="B40" s="13" t="s">
        <v>227</v>
      </c>
      <c r="C40" s="19" t="s">
        <v>28</v>
      </c>
      <c r="D40" s="5" t="s">
        <v>57</v>
      </c>
      <c r="E40" s="14" t="s">
        <v>288</v>
      </c>
      <c r="F40" s="5" t="s">
        <v>350</v>
      </c>
      <c r="G40" s="5" t="s">
        <v>95</v>
      </c>
      <c r="H40" s="7"/>
      <c r="I40" s="8"/>
      <c r="J40" s="7">
        <v>60</v>
      </c>
      <c r="K40" s="7">
        <v>60</v>
      </c>
      <c r="L40" s="7">
        <v>60</v>
      </c>
      <c r="M40" s="8">
        <v>60</v>
      </c>
      <c r="N40" s="7"/>
      <c r="O40" s="7">
        <f aca="true" t="shared" si="1" ref="O40:O50">K40+J40+I40+H40+L40+M40-N40</f>
        <v>240</v>
      </c>
    </row>
    <row r="41" spans="1:15" ht="12.75">
      <c r="A41" s="82">
        <v>2</v>
      </c>
      <c r="B41" s="13" t="s">
        <v>234</v>
      </c>
      <c r="C41" s="19" t="s">
        <v>157</v>
      </c>
      <c r="D41" s="5" t="s">
        <v>84</v>
      </c>
      <c r="E41" s="14" t="s">
        <v>305</v>
      </c>
      <c r="F41" s="9" t="s">
        <v>507</v>
      </c>
      <c r="G41" s="5" t="s">
        <v>95</v>
      </c>
      <c r="H41" s="7"/>
      <c r="I41" s="8"/>
      <c r="J41" s="7">
        <v>60</v>
      </c>
      <c r="K41" s="7">
        <v>60</v>
      </c>
      <c r="L41" s="7">
        <v>60</v>
      </c>
      <c r="M41" s="8">
        <v>60</v>
      </c>
      <c r="N41" s="7"/>
      <c r="O41" s="7">
        <f t="shared" si="1"/>
        <v>240</v>
      </c>
    </row>
    <row r="42" spans="1:15" ht="12.75">
      <c r="A42" s="82">
        <v>3</v>
      </c>
      <c r="B42" s="13" t="s">
        <v>255</v>
      </c>
      <c r="C42" s="19" t="s">
        <v>100</v>
      </c>
      <c r="D42" s="5" t="s">
        <v>86</v>
      </c>
      <c r="E42" s="14" t="s">
        <v>298</v>
      </c>
      <c r="F42" s="5" t="s">
        <v>124</v>
      </c>
      <c r="G42" s="9" t="s">
        <v>95</v>
      </c>
      <c r="H42" s="8"/>
      <c r="I42" s="8"/>
      <c r="J42" s="7">
        <v>60</v>
      </c>
      <c r="K42" s="7">
        <v>60</v>
      </c>
      <c r="L42" s="7">
        <v>60</v>
      </c>
      <c r="M42" s="8">
        <v>60</v>
      </c>
      <c r="N42" s="7"/>
      <c r="O42" s="7">
        <f t="shared" si="1"/>
        <v>240</v>
      </c>
    </row>
    <row r="43" spans="1:15" ht="12.75">
      <c r="A43" s="83">
        <v>4</v>
      </c>
      <c r="B43" s="13" t="s">
        <v>256</v>
      </c>
      <c r="C43" s="19" t="s">
        <v>101</v>
      </c>
      <c r="D43" s="5" t="s">
        <v>86</v>
      </c>
      <c r="E43" s="14" t="s">
        <v>298</v>
      </c>
      <c r="F43" s="5" t="s">
        <v>125</v>
      </c>
      <c r="G43" s="9" t="s">
        <v>95</v>
      </c>
      <c r="H43" s="8"/>
      <c r="I43" s="8"/>
      <c r="J43" s="7">
        <v>60</v>
      </c>
      <c r="K43" s="7">
        <v>60</v>
      </c>
      <c r="L43" s="7">
        <v>60</v>
      </c>
      <c r="M43" s="8">
        <v>60</v>
      </c>
      <c r="N43" s="7"/>
      <c r="O43" s="7">
        <f t="shared" si="1"/>
        <v>240</v>
      </c>
    </row>
    <row r="44" spans="1:15" ht="12.75">
      <c r="A44" s="83">
        <v>5</v>
      </c>
      <c r="B44" s="13" t="s">
        <v>261</v>
      </c>
      <c r="C44" s="19" t="s">
        <v>136</v>
      </c>
      <c r="D44" s="5" t="s">
        <v>135</v>
      </c>
      <c r="E44" s="18" t="s">
        <v>297</v>
      </c>
      <c r="F44" s="5" t="s">
        <v>489</v>
      </c>
      <c r="G44" s="9" t="s">
        <v>95</v>
      </c>
      <c r="H44" s="8"/>
      <c r="I44" s="7"/>
      <c r="J44" s="7">
        <v>60</v>
      </c>
      <c r="K44" s="7">
        <v>60</v>
      </c>
      <c r="L44" s="7">
        <v>60</v>
      </c>
      <c r="M44" s="8">
        <v>60</v>
      </c>
      <c r="N44" s="7"/>
      <c r="O44" s="7">
        <f t="shared" si="1"/>
        <v>240</v>
      </c>
    </row>
    <row r="45" spans="1:15" ht="12.75">
      <c r="A45" s="83">
        <v>6</v>
      </c>
      <c r="B45" s="13" t="s">
        <v>268</v>
      </c>
      <c r="C45" s="19" t="s">
        <v>165</v>
      </c>
      <c r="D45" s="5" t="s">
        <v>142</v>
      </c>
      <c r="E45" s="14" t="s">
        <v>295</v>
      </c>
      <c r="F45" s="5" t="s">
        <v>400</v>
      </c>
      <c r="G45" s="9" t="s">
        <v>158</v>
      </c>
      <c r="H45" s="7"/>
      <c r="I45" s="7">
        <v>4</v>
      </c>
      <c r="J45" s="7">
        <v>60</v>
      </c>
      <c r="K45" s="7">
        <v>60</v>
      </c>
      <c r="L45" s="7">
        <v>60</v>
      </c>
      <c r="M45" s="8">
        <v>60</v>
      </c>
      <c r="N45" s="7"/>
      <c r="O45" s="7">
        <f t="shared" si="1"/>
        <v>244</v>
      </c>
    </row>
    <row r="46" spans="1:15" ht="12.75">
      <c r="A46" s="83">
        <v>7</v>
      </c>
      <c r="B46" s="13" t="s">
        <v>269</v>
      </c>
      <c r="C46" s="19" t="s">
        <v>166</v>
      </c>
      <c r="D46" s="5" t="s">
        <v>142</v>
      </c>
      <c r="E46" s="14" t="s">
        <v>295</v>
      </c>
      <c r="F46" s="5" t="s">
        <v>401</v>
      </c>
      <c r="G46" s="9" t="s">
        <v>158</v>
      </c>
      <c r="H46" s="7"/>
      <c r="I46" s="7">
        <v>4</v>
      </c>
      <c r="J46" s="7">
        <v>60</v>
      </c>
      <c r="K46" s="7">
        <v>60</v>
      </c>
      <c r="L46" s="7">
        <v>60</v>
      </c>
      <c r="M46" s="8">
        <v>60</v>
      </c>
      <c r="N46" s="7"/>
      <c r="O46" s="7">
        <f t="shared" si="1"/>
        <v>244</v>
      </c>
    </row>
    <row r="47" spans="1:15" ht="12.75">
      <c r="A47" s="83">
        <v>8</v>
      </c>
      <c r="B47" s="13" t="s">
        <v>271</v>
      </c>
      <c r="C47" s="19" t="s">
        <v>168</v>
      </c>
      <c r="D47" s="5" t="s">
        <v>87</v>
      </c>
      <c r="E47" s="14" t="s">
        <v>295</v>
      </c>
      <c r="F47" s="5" t="s">
        <v>403</v>
      </c>
      <c r="G47" s="9" t="s">
        <v>95</v>
      </c>
      <c r="H47" s="7"/>
      <c r="I47" s="7"/>
      <c r="J47" s="7">
        <v>60</v>
      </c>
      <c r="K47" s="7">
        <v>60</v>
      </c>
      <c r="L47" s="7">
        <v>60</v>
      </c>
      <c r="M47" s="8">
        <v>60</v>
      </c>
      <c r="N47" s="7"/>
      <c r="O47" s="7">
        <f t="shared" si="1"/>
        <v>240</v>
      </c>
    </row>
    <row r="48" spans="1:15" ht="12.75">
      <c r="A48" s="83">
        <v>9</v>
      </c>
      <c r="B48" s="23" t="s">
        <v>278</v>
      </c>
      <c r="C48" s="21" t="s">
        <v>190</v>
      </c>
      <c r="D48" s="21" t="s">
        <v>57</v>
      </c>
      <c r="E48" s="24" t="s">
        <v>291</v>
      </c>
      <c r="F48" s="19" t="s">
        <v>410</v>
      </c>
      <c r="G48" s="21" t="s">
        <v>95</v>
      </c>
      <c r="H48" s="27"/>
      <c r="I48" s="4"/>
      <c r="J48" s="4">
        <v>50</v>
      </c>
      <c r="K48" s="4">
        <v>60</v>
      </c>
      <c r="L48" s="4">
        <v>60</v>
      </c>
      <c r="M48" s="27">
        <v>60</v>
      </c>
      <c r="N48" s="4"/>
      <c r="O48" s="4">
        <f t="shared" si="1"/>
        <v>230</v>
      </c>
    </row>
    <row r="49" spans="1:15" ht="12.75">
      <c r="A49" s="83">
        <v>10</v>
      </c>
      <c r="B49" s="23" t="s">
        <v>279</v>
      </c>
      <c r="C49" s="21" t="s">
        <v>193</v>
      </c>
      <c r="D49" s="9" t="s">
        <v>192</v>
      </c>
      <c r="E49" s="18" t="s">
        <v>291</v>
      </c>
      <c r="F49" s="5" t="s">
        <v>412</v>
      </c>
      <c r="G49" s="9" t="s">
        <v>158</v>
      </c>
      <c r="H49" s="8">
        <v>5</v>
      </c>
      <c r="I49" s="7"/>
      <c r="J49" s="7">
        <v>50</v>
      </c>
      <c r="K49" s="7">
        <v>60</v>
      </c>
      <c r="L49" s="7">
        <v>60</v>
      </c>
      <c r="M49" s="8">
        <v>60</v>
      </c>
      <c r="N49" s="7"/>
      <c r="O49" s="7">
        <f t="shared" si="1"/>
        <v>235</v>
      </c>
    </row>
    <row r="50" spans="1:15" ht="12.75">
      <c r="A50" s="83">
        <v>11</v>
      </c>
      <c r="B50" s="23" t="s">
        <v>280</v>
      </c>
      <c r="C50" s="21" t="s">
        <v>194</v>
      </c>
      <c r="D50" s="9" t="s">
        <v>192</v>
      </c>
      <c r="E50" s="18" t="s">
        <v>291</v>
      </c>
      <c r="F50" s="5" t="s">
        <v>413</v>
      </c>
      <c r="G50" s="9" t="s">
        <v>158</v>
      </c>
      <c r="H50" s="8">
        <v>5</v>
      </c>
      <c r="I50" s="7"/>
      <c r="J50" s="7">
        <v>50</v>
      </c>
      <c r="K50" s="7">
        <v>60</v>
      </c>
      <c r="L50" s="7">
        <v>60</v>
      </c>
      <c r="M50" s="8">
        <v>60</v>
      </c>
      <c r="N50" s="7"/>
      <c r="O50" s="7">
        <f t="shared" si="1"/>
        <v>235</v>
      </c>
    </row>
  </sheetData>
  <sheetProtection/>
  <mergeCells count="4">
    <mergeCell ref="G2:H2"/>
    <mergeCell ref="I2:J2"/>
    <mergeCell ref="A1:O1"/>
    <mergeCell ref="A38:O38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T17" sqref="T17"/>
    </sheetView>
  </sheetViews>
  <sheetFormatPr defaultColWidth="9.140625" defaultRowHeight="12.75"/>
  <cols>
    <col min="1" max="1" width="3.00390625" style="86" bestFit="1" customWidth="1"/>
    <col min="2" max="2" width="28.8515625" style="0" bestFit="1" customWidth="1"/>
    <col min="3" max="3" width="10.421875" style="0" bestFit="1" customWidth="1"/>
    <col min="4" max="4" width="11.140625" style="0" bestFit="1" customWidth="1"/>
    <col min="5" max="5" width="19.28125" style="0" bestFit="1" customWidth="1"/>
    <col min="6" max="6" width="6.7109375" style="0" bestFit="1" customWidth="1"/>
    <col min="7" max="7" width="2.00390625" style="0" bestFit="1" customWidth="1"/>
    <col min="8" max="9" width="3.00390625" style="0" bestFit="1" customWidth="1"/>
    <col min="10" max="12" width="5.00390625" style="0" bestFit="1" customWidth="1"/>
    <col min="14" max="14" width="8.421875" style="0" bestFit="1" customWidth="1"/>
  </cols>
  <sheetData>
    <row r="2" spans="2:14" ht="12.75">
      <c r="B2" s="174" t="s">
        <v>569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2.75">
      <c r="A3" s="79">
        <v>1</v>
      </c>
      <c r="B3" s="19" t="s">
        <v>29</v>
      </c>
      <c r="C3" s="19" t="s">
        <v>57</v>
      </c>
      <c r="D3" s="20" t="s">
        <v>288</v>
      </c>
      <c r="E3" s="19" t="s">
        <v>351</v>
      </c>
      <c r="F3" s="19" t="s">
        <v>95</v>
      </c>
      <c r="G3" s="4"/>
      <c r="H3" s="27"/>
      <c r="I3" s="4">
        <v>60</v>
      </c>
      <c r="J3" s="4">
        <v>60</v>
      </c>
      <c r="K3" s="4">
        <v>60</v>
      </c>
      <c r="L3" s="27">
        <v>60</v>
      </c>
      <c r="M3" s="27">
        <v>60</v>
      </c>
      <c r="N3" s="4">
        <f>I3+J3+K3+L3+M3</f>
        <v>300</v>
      </c>
    </row>
    <row r="4" spans="1:14" ht="12.75">
      <c r="A4" s="79">
        <v>2</v>
      </c>
      <c r="B4" s="19" t="s">
        <v>31</v>
      </c>
      <c r="C4" s="19" t="s">
        <v>84</v>
      </c>
      <c r="D4" s="20" t="s">
        <v>289</v>
      </c>
      <c r="E4" s="19" t="s">
        <v>388</v>
      </c>
      <c r="F4" s="19" t="s">
        <v>95</v>
      </c>
      <c r="G4" s="4"/>
      <c r="H4" s="27"/>
      <c r="I4" s="4"/>
      <c r="J4" s="4">
        <v>60</v>
      </c>
      <c r="K4" s="4">
        <v>60</v>
      </c>
      <c r="L4" s="27">
        <v>60</v>
      </c>
      <c r="M4" s="27">
        <v>60</v>
      </c>
      <c r="N4" s="4">
        <f aca="true" t="shared" si="0" ref="N4:N24">I4+J4+K4+L4+M4</f>
        <v>240</v>
      </c>
    </row>
    <row r="5" spans="1:14" ht="12.75">
      <c r="A5" s="79">
        <v>3</v>
      </c>
      <c r="B5" s="19" t="s">
        <v>40</v>
      </c>
      <c r="C5" s="19" t="s">
        <v>83</v>
      </c>
      <c r="D5" s="20" t="s">
        <v>305</v>
      </c>
      <c r="E5" s="19" t="s">
        <v>378</v>
      </c>
      <c r="F5" s="19" t="s">
        <v>158</v>
      </c>
      <c r="G5" s="4"/>
      <c r="H5" s="27"/>
      <c r="I5" s="4"/>
      <c r="J5" s="4">
        <v>60</v>
      </c>
      <c r="K5" s="4">
        <v>60</v>
      </c>
      <c r="L5" s="27">
        <v>60</v>
      </c>
      <c r="M5" s="27">
        <v>60</v>
      </c>
      <c r="N5" s="4">
        <f t="shared" si="0"/>
        <v>240</v>
      </c>
    </row>
    <row r="6" spans="1:14" ht="12.75">
      <c r="A6" s="79">
        <v>4</v>
      </c>
      <c r="B6" s="19" t="s">
        <v>50</v>
      </c>
      <c r="C6" s="19" t="s">
        <v>74</v>
      </c>
      <c r="D6" s="20" t="s">
        <v>302</v>
      </c>
      <c r="E6" s="19" t="s">
        <v>367</v>
      </c>
      <c r="F6" s="19" t="s">
        <v>95</v>
      </c>
      <c r="G6" s="4"/>
      <c r="H6" s="27"/>
      <c r="I6" s="4"/>
      <c r="J6" s="4">
        <v>60</v>
      </c>
      <c r="K6" s="4">
        <v>60</v>
      </c>
      <c r="L6" s="27">
        <v>60</v>
      </c>
      <c r="M6" s="27">
        <v>60</v>
      </c>
      <c r="N6" s="4">
        <f t="shared" si="0"/>
        <v>240</v>
      </c>
    </row>
    <row r="7" spans="1:14" ht="12.75">
      <c r="A7" s="79">
        <v>5</v>
      </c>
      <c r="B7" s="19" t="s">
        <v>52</v>
      </c>
      <c r="C7" s="19" t="s">
        <v>73</v>
      </c>
      <c r="D7" s="20" t="s">
        <v>301</v>
      </c>
      <c r="E7" s="19" t="s">
        <v>366</v>
      </c>
      <c r="F7" s="19" t="s">
        <v>95</v>
      </c>
      <c r="G7" s="4"/>
      <c r="H7" s="27"/>
      <c r="I7" s="4"/>
      <c r="J7" s="4">
        <v>60</v>
      </c>
      <c r="K7" s="4">
        <v>60</v>
      </c>
      <c r="L7" s="27">
        <v>60</v>
      </c>
      <c r="M7" s="27">
        <v>60</v>
      </c>
      <c r="N7" s="4">
        <f t="shared" si="0"/>
        <v>240</v>
      </c>
    </row>
    <row r="8" spans="1:14" ht="12.75">
      <c r="A8" s="79">
        <v>6</v>
      </c>
      <c r="B8" s="19" t="s">
        <v>61</v>
      </c>
      <c r="C8" s="19" t="s">
        <v>69</v>
      </c>
      <c r="D8" s="20" t="s">
        <v>299</v>
      </c>
      <c r="E8" s="19" t="s">
        <v>361</v>
      </c>
      <c r="F8" s="19" t="s">
        <v>95</v>
      </c>
      <c r="G8" s="4"/>
      <c r="H8" s="27"/>
      <c r="I8" s="4"/>
      <c r="J8" s="4">
        <v>60</v>
      </c>
      <c r="K8" s="4">
        <v>60</v>
      </c>
      <c r="L8" s="27">
        <v>60</v>
      </c>
      <c r="M8" s="27">
        <v>60</v>
      </c>
      <c r="N8" s="4">
        <f t="shared" si="0"/>
        <v>240</v>
      </c>
    </row>
    <row r="9" spans="1:14" ht="12.75">
      <c r="A9" s="79">
        <v>7</v>
      </c>
      <c r="B9" s="19" t="s">
        <v>64</v>
      </c>
      <c r="C9" s="19" t="s">
        <v>69</v>
      </c>
      <c r="D9" s="20" t="s">
        <v>299</v>
      </c>
      <c r="E9" s="19" t="s">
        <v>358</v>
      </c>
      <c r="F9" s="19" t="s">
        <v>95</v>
      </c>
      <c r="G9" s="4"/>
      <c r="H9" s="27">
        <v>24</v>
      </c>
      <c r="I9" s="4"/>
      <c r="J9" s="4">
        <v>60</v>
      </c>
      <c r="K9" s="4">
        <v>60</v>
      </c>
      <c r="L9" s="27">
        <v>60</v>
      </c>
      <c r="M9" s="27">
        <v>60</v>
      </c>
      <c r="N9" s="4">
        <f t="shared" si="0"/>
        <v>240</v>
      </c>
    </row>
    <row r="10" spans="1:14" ht="12.75">
      <c r="A10" s="79">
        <v>8</v>
      </c>
      <c r="B10" s="19" t="s">
        <v>97</v>
      </c>
      <c r="C10" s="19" t="s">
        <v>85</v>
      </c>
      <c r="D10" s="20" t="s">
        <v>298</v>
      </c>
      <c r="E10" s="19" t="s">
        <v>487</v>
      </c>
      <c r="F10" s="21" t="s">
        <v>160</v>
      </c>
      <c r="G10" s="27">
        <v>5</v>
      </c>
      <c r="H10" s="27">
        <v>24</v>
      </c>
      <c r="I10" s="4"/>
      <c r="J10" s="4">
        <v>60</v>
      </c>
      <c r="K10" s="4">
        <v>60</v>
      </c>
      <c r="L10" s="27">
        <v>60</v>
      </c>
      <c r="M10" s="27">
        <v>60</v>
      </c>
      <c r="N10" s="4">
        <f t="shared" si="0"/>
        <v>240</v>
      </c>
    </row>
    <row r="11" spans="1:14" ht="12.75">
      <c r="A11" s="79">
        <v>9</v>
      </c>
      <c r="B11" s="19" t="s">
        <v>137</v>
      </c>
      <c r="C11" s="19" t="s">
        <v>91</v>
      </c>
      <c r="D11" s="24" t="s">
        <v>297</v>
      </c>
      <c r="E11" s="19" t="s">
        <v>490</v>
      </c>
      <c r="F11" s="21" t="s">
        <v>95</v>
      </c>
      <c r="G11" s="27"/>
      <c r="H11" s="4"/>
      <c r="I11" s="4"/>
      <c r="J11" s="4">
        <v>60</v>
      </c>
      <c r="K11" s="4">
        <v>60</v>
      </c>
      <c r="L11" s="27">
        <v>60</v>
      </c>
      <c r="M11" s="27">
        <v>60</v>
      </c>
      <c r="N11" s="4">
        <f t="shared" si="0"/>
        <v>240</v>
      </c>
    </row>
    <row r="12" spans="1:14" ht="12.75">
      <c r="A12" s="79">
        <v>10</v>
      </c>
      <c r="B12" s="21" t="s">
        <v>141</v>
      </c>
      <c r="C12" s="21" t="s">
        <v>142</v>
      </c>
      <c r="D12" s="24" t="s">
        <v>296</v>
      </c>
      <c r="E12" s="19" t="s">
        <v>390</v>
      </c>
      <c r="F12" s="21" t="s">
        <v>95</v>
      </c>
      <c r="G12" s="4"/>
      <c r="H12" s="4"/>
      <c r="I12" s="4"/>
      <c r="J12" s="4">
        <v>60</v>
      </c>
      <c r="K12" s="4">
        <v>60</v>
      </c>
      <c r="L12" s="27">
        <v>60</v>
      </c>
      <c r="M12" s="27">
        <v>60</v>
      </c>
      <c r="N12" s="4">
        <f t="shared" si="0"/>
        <v>240</v>
      </c>
    </row>
    <row r="13" spans="1:14" ht="12.75">
      <c r="A13" s="79">
        <v>11</v>
      </c>
      <c r="B13" s="21" t="s">
        <v>179</v>
      </c>
      <c r="C13" s="21" t="s">
        <v>57</v>
      </c>
      <c r="D13" s="24" t="s">
        <v>292</v>
      </c>
      <c r="E13" s="19" t="s">
        <v>491</v>
      </c>
      <c r="F13" s="21" t="s">
        <v>158</v>
      </c>
      <c r="G13" s="27">
        <v>5</v>
      </c>
      <c r="H13" s="4"/>
      <c r="I13" s="4"/>
      <c r="J13" s="4">
        <v>60</v>
      </c>
      <c r="K13" s="4">
        <v>60</v>
      </c>
      <c r="L13" s="27">
        <v>60</v>
      </c>
      <c r="M13" s="27">
        <v>60</v>
      </c>
      <c r="N13" s="4">
        <f t="shared" si="0"/>
        <v>240</v>
      </c>
    </row>
    <row r="14" spans="1:14" ht="12.75">
      <c r="A14" s="79">
        <v>12</v>
      </c>
      <c r="B14" s="21" t="s">
        <v>180</v>
      </c>
      <c r="C14" s="21" t="s">
        <v>57</v>
      </c>
      <c r="D14" s="24" t="s">
        <v>292</v>
      </c>
      <c r="E14" s="19" t="s">
        <v>406</v>
      </c>
      <c r="F14" s="21" t="s">
        <v>95</v>
      </c>
      <c r="G14" s="27"/>
      <c r="H14" s="4"/>
      <c r="I14" s="4"/>
      <c r="J14" s="4">
        <v>60</v>
      </c>
      <c r="K14" s="4">
        <v>60</v>
      </c>
      <c r="L14" s="27">
        <v>60</v>
      </c>
      <c r="M14" s="27">
        <v>60</v>
      </c>
      <c r="N14" s="4">
        <f t="shared" si="0"/>
        <v>240</v>
      </c>
    </row>
    <row r="15" spans="1:14" ht="12.75">
      <c r="A15" s="79">
        <v>13</v>
      </c>
      <c r="B15" s="21" t="s">
        <v>181</v>
      </c>
      <c r="C15" s="21" t="s">
        <v>57</v>
      </c>
      <c r="D15" s="24" t="s">
        <v>292</v>
      </c>
      <c r="E15" s="19" t="s">
        <v>407</v>
      </c>
      <c r="F15" s="21" t="s">
        <v>95</v>
      </c>
      <c r="G15" s="27"/>
      <c r="H15" s="4"/>
      <c r="I15" s="4"/>
      <c r="J15" s="4">
        <v>12</v>
      </c>
      <c r="K15" s="4">
        <v>12</v>
      </c>
      <c r="L15" s="27">
        <v>12</v>
      </c>
      <c r="M15" s="27">
        <v>12</v>
      </c>
      <c r="N15" s="4">
        <f t="shared" si="0"/>
        <v>48</v>
      </c>
    </row>
    <row r="16" spans="1:14" ht="12.75">
      <c r="A16" s="79">
        <v>14</v>
      </c>
      <c r="B16" s="21" t="s">
        <v>184</v>
      </c>
      <c r="C16" s="21" t="s">
        <v>182</v>
      </c>
      <c r="D16" s="24" t="s">
        <v>292</v>
      </c>
      <c r="E16" s="19" t="s">
        <v>408</v>
      </c>
      <c r="F16" s="21" t="s">
        <v>95</v>
      </c>
      <c r="G16" s="27"/>
      <c r="H16" s="4"/>
      <c r="I16" s="4">
        <v>10</v>
      </c>
      <c r="J16" s="4">
        <v>60</v>
      </c>
      <c r="K16" s="4">
        <v>60</v>
      </c>
      <c r="L16" s="27">
        <v>60</v>
      </c>
      <c r="M16" s="27">
        <v>60</v>
      </c>
      <c r="N16" s="4">
        <f t="shared" si="0"/>
        <v>250</v>
      </c>
    </row>
    <row r="17" spans="1:14" ht="12.75">
      <c r="A17" s="79">
        <v>15</v>
      </c>
      <c r="B17" s="21" t="s">
        <v>201</v>
      </c>
      <c r="C17" s="21" t="s">
        <v>71</v>
      </c>
      <c r="D17" s="24" t="s">
        <v>290</v>
      </c>
      <c r="E17" s="76" t="s">
        <v>482</v>
      </c>
      <c r="F17" s="21" t="s">
        <v>158</v>
      </c>
      <c r="G17" s="27">
        <v>5</v>
      </c>
      <c r="H17" s="4"/>
      <c r="I17" s="4">
        <v>10</v>
      </c>
      <c r="J17" s="4">
        <v>60</v>
      </c>
      <c r="K17" s="4">
        <v>60</v>
      </c>
      <c r="L17" s="27">
        <v>60</v>
      </c>
      <c r="M17" s="27">
        <v>60</v>
      </c>
      <c r="N17" s="4">
        <f t="shared" si="0"/>
        <v>250</v>
      </c>
    </row>
    <row r="18" spans="1:14" ht="12.75">
      <c r="A18" s="79">
        <v>16</v>
      </c>
      <c r="B18" s="21" t="s">
        <v>200</v>
      </c>
      <c r="C18" s="21" t="s">
        <v>198</v>
      </c>
      <c r="D18" s="24" t="s">
        <v>290</v>
      </c>
      <c r="E18" s="76" t="s">
        <v>483</v>
      </c>
      <c r="F18" s="21" t="s">
        <v>158</v>
      </c>
      <c r="G18" s="27">
        <v>5</v>
      </c>
      <c r="H18" s="4"/>
      <c r="I18" s="4">
        <v>10</v>
      </c>
      <c r="J18" s="4">
        <v>60</v>
      </c>
      <c r="K18" s="4">
        <v>60</v>
      </c>
      <c r="L18" s="27">
        <v>60</v>
      </c>
      <c r="M18" s="27">
        <v>60</v>
      </c>
      <c r="N18" s="4">
        <f t="shared" si="0"/>
        <v>250</v>
      </c>
    </row>
    <row r="19" spans="1:14" ht="12.75">
      <c r="A19" s="79">
        <v>17</v>
      </c>
      <c r="B19" s="19" t="s">
        <v>312</v>
      </c>
      <c r="C19" s="19" t="s">
        <v>313</v>
      </c>
      <c r="D19" s="19" t="s">
        <v>321</v>
      </c>
      <c r="E19" s="76" t="s">
        <v>486</v>
      </c>
      <c r="F19" s="21" t="s">
        <v>158</v>
      </c>
      <c r="G19" s="27">
        <v>5</v>
      </c>
      <c r="H19" s="4"/>
      <c r="I19" s="4">
        <v>5</v>
      </c>
      <c r="J19" s="4">
        <v>60</v>
      </c>
      <c r="K19" s="4">
        <v>60</v>
      </c>
      <c r="L19" s="27">
        <v>60</v>
      </c>
      <c r="M19" s="27">
        <v>60</v>
      </c>
      <c r="N19" s="4">
        <f t="shared" si="0"/>
        <v>245</v>
      </c>
    </row>
    <row r="20" spans="1:14" ht="12.75">
      <c r="A20" s="79">
        <v>18</v>
      </c>
      <c r="B20" s="19" t="s">
        <v>314</v>
      </c>
      <c r="C20" s="19" t="s">
        <v>86</v>
      </c>
      <c r="D20" s="19" t="s">
        <v>321</v>
      </c>
      <c r="E20" s="76" t="s">
        <v>479</v>
      </c>
      <c r="F20" s="21" t="s">
        <v>95</v>
      </c>
      <c r="G20" s="27"/>
      <c r="H20" s="4"/>
      <c r="I20" s="4"/>
      <c r="J20" s="4">
        <v>60</v>
      </c>
      <c r="K20" s="4">
        <v>60</v>
      </c>
      <c r="L20" s="27">
        <v>60</v>
      </c>
      <c r="M20" s="27">
        <v>60</v>
      </c>
      <c r="N20" s="4">
        <f t="shared" si="0"/>
        <v>240</v>
      </c>
    </row>
    <row r="21" spans="1:14" ht="12.75">
      <c r="A21" s="79">
        <v>19</v>
      </c>
      <c r="B21" s="78" t="s">
        <v>435</v>
      </c>
      <c r="C21" s="78" t="s">
        <v>73</v>
      </c>
      <c r="D21" s="19" t="s">
        <v>323</v>
      </c>
      <c r="E21" s="76" t="s">
        <v>494</v>
      </c>
      <c r="F21" s="21" t="s">
        <v>158</v>
      </c>
      <c r="G21" s="27">
        <v>5</v>
      </c>
      <c r="H21" s="84"/>
      <c r="I21" s="4"/>
      <c r="J21" s="4">
        <v>55</v>
      </c>
      <c r="K21" s="4">
        <v>60</v>
      </c>
      <c r="L21" s="27">
        <v>60</v>
      </c>
      <c r="M21" s="27">
        <v>60</v>
      </c>
      <c r="N21" s="4">
        <f t="shared" si="0"/>
        <v>235</v>
      </c>
    </row>
    <row r="22" spans="1:14" ht="12.75">
      <c r="A22" s="79">
        <v>20</v>
      </c>
      <c r="B22" s="78" t="s">
        <v>441</v>
      </c>
      <c r="C22" s="78" t="s">
        <v>442</v>
      </c>
      <c r="D22" s="19" t="s">
        <v>453</v>
      </c>
      <c r="E22" s="76" t="s">
        <v>497</v>
      </c>
      <c r="F22" s="21" t="s">
        <v>158</v>
      </c>
      <c r="G22" s="37">
        <v>5</v>
      </c>
      <c r="H22" s="79"/>
      <c r="I22" s="79"/>
      <c r="J22" s="79">
        <v>45</v>
      </c>
      <c r="K22" s="4">
        <v>60</v>
      </c>
      <c r="L22" s="27">
        <v>60</v>
      </c>
      <c r="M22" s="27">
        <v>60</v>
      </c>
      <c r="N22" s="4">
        <f t="shared" si="0"/>
        <v>225</v>
      </c>
    </row>
    <row r="23" spans="1:14" ht="12.75">
      <c r="A23" s="79">
        <v>22</v>
      </c>
      <c r="B23" s="78" t="s">
        <v>469</v>
      </c>
      <c r="C23" s="78" t="s">
        <v>473</v>
      </c>
      <c r="D23" s="19" t="s">
        <v>459</v>
      </c>
      <c r="E23" s="76" t="s">
        <v>502</v>
      </c>
      <c r="F23" s="21" t="s">
        <v>158</v>
      </c>
      <c r="G23" s="37">
        <v>5</v>
      </c>
      <c r="H23" s="84"/>
      <c r="I23" s="84"/>
      <c r="J23" s="84">
        <v>10</v>
      </c>
      <c r="K23" s="84">
        <v>60</v>
      </c>
      <c r="L23" s="27">
        <v>60</v>
      </c>
      <c r="M23" s="27">
        <v>60</v>
      </c>
      <c r="N23" s="4">
        <f t="shared" si="0"/>
        <v>190</v>
      </c>
    </row>
    <row r="24" spans="1:14" ht="12.75">
      <c r="A24" s="79">
        <v>23</v>
      </c>
      <c r="B24" s="78" t="s">
        <v>537</v>
      </c>
      <c r="C24" s="78" t="s">
        <v>510</v>
      </c>
      <c r="D24" s="85">
        <v>38761</v>
      </c>
      <c r="E24" s="78"/>
      <c r="F24" s="78"/>
      <c r="G24" s="37"/>
      <c r="H24" s="84"/>
      <c r="I24" s="84"/>
      <c r="J24" s="84">
        <v>150</v>
      </c>
      <c r="K24" s="84">
        <v>150</v>
      </c>
      <c r="L24" s="84">
        <v>150</v>
      </c>
      <c r="M24" s="27">
        <v>60</v>
      </c>
      <c r="N24" s="4">
        <f t="shared" si="0"/>
        <v>510</v>
      </c>
    </row>
    <row r="25" spans="9:14" ht="12.75">
      <c r="I25">
        <v>95</v>
      </c>
      <c r="J25" s="91">
        <v>1292</v>
      </c>
      <c r="K25" s="88">
        <v>1362</v>
      </c>
      <c r="L25" s="88">
        <v>1362</v>
      </c>
      <c r="M25" s="88">
        <v>1320</v>
      </c>
      <c r="N25">
        <v>5383</v>
      </c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5.140625" style="52" bestFit="1" customWidth="1"/>
    <col min="2" max="2" width="30.140625" style="52" bestFit="1" customWidth="1"/>
    <col min="3" max="3" width="9.57421875" style="52" bestFit="1" customWidth="1"/>
    <col min="4" max="4" width="10.140625" style="52" bestFit="1" customWidth="1"/>
    <col min="5" max="5" width="26.8515625" style="52" bestFit="1" customWidth="1"/>
    <col min="6" max="6" width="7.421875" style="52" bestFit="1" customWidth="1"/>
    <col min="7" max="7" width="2.00390625" style="52" bestFit="1" customWidth="1"/>
    <col min="8" max="8" width="3.00390625" style="52" bestFit="1" customWidth="1"/>
    <col min="9" max="11" width="4.421875" style="52" bestFit="1" customWidth="1"/>
    <col min="12" max="12" width="5.28125" style="52" bestFit="1" customWidth="1"/>
    <col min="13" max="13" width="5.57421875" style="52" bestFit="1" customWidth="1"/>
    <col min="14" max="16384" width="9.140625" style="52" customWidth="1"/>
  </cols>
  <sheetData>
    <row r="1" spans="1:15" ht="15.75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15">
      <c r="A2" s="7"/>
      <c r="B2" s="7"/>
      <c r="C2" s="4"/>
      <c r="D2" s="4"/>
      <c r="E2" s="4"/>
      <c r="F2" s="67"/>
      <c r="G2" s="169"/>
      <c r="H2" s="170"/>
      <c r="I2" s="171"/>
      <c r="J2" s="171"/>
      <c r="K2" s="7"/>
      <c r="L2" s="7"/>
      <c r="M2" s="7"/>
      <c r="N2" s="7"/>
      <c r="O2" s="7"/>
    </row>
    <row r="3" spans="1:15" ht="15">
      <c r="A3" s="7"/>
      <c r="B3" s="4" t="s">
        <v>0</v>
      </c>
      <c r="C3" s="4" t="s">
        <v>55</v>
      </c>
      <c r="D3" s="4" t="s">
        <v>56</v>
      </c>
      <c r="E3" s="67" t="s">
        <v>94</v>
      </c>
      <c r="H3" s="171"/>
      <c r="I3" s="171"/>
      <c r="J3" s="7"/>
      <c r="K3" s="7"/>
      <c r="L3" s="7"/>
      <c r="M3" s="7"/>
      <c r="N3" s="7" t="s">
        <v>174</v>
      </c>
      <c r="O3" s="7"/>
    </row>
    <row r="4" spans="1:15" ht="15">
      <c r="A4" s="87"/>
      <c r="B4" s="4"/>
      <c r="C4" s="4"/>
      <c r="D4" s="4"/>
      <c r="E4" s="67"/>
      <c r="F4" s="47"/>
      <c r="G4" s="169" t="s">
        <v>159</v>
      </c>
      <c r="H4" s="170"/>
      <c r="I4" s="7">
        <v>2005</v>
      </c>
      <c r="J4" s="7">
        <v>2006</v>
      </c>
      <c r="K4" s="7">
        <v>2007</v>
      </c>
      <c r="L4" s="7">
        <v>2008</v>
      </c>
      <c r="M4" s="7"/>
      <c r="N4" s="7"/>
      <c r="O4" s="87"/>
    </row>
    <row r="5" spans="1:15" ht="15">
      <c r="A5" s="87"/>
      <c r="B5" s="5" t="s">
        <v>27</v>
      </c>
      <c r="C5" s="5" t="s">
        <v>86</v>
      </c>
      <c r="D5" s="14" t="s">
        <v>288</v>
      </c>
      <c r="E5" s="5" t="s">
        <v>349</v>
      </c>
      <c r="F5" s="5" t="s">
        <v>188</v>
      </c>
      <c r="G5" s="7"/>
      <c r="H5" s="8"/>
      <c r="I5" s="7"/>
      <c r="J5" s="7"/>
      <c r="K5" s="7"/>
      <c r="L5" s="8">
        <v>60</v>
      </c>
      <c r="M5" s="7"/>
      <c r="N5" s="7">
        <f aca="true" t="shared" si="0" ref="N5:N16">J5+I5+H5+G5+K5+L5-M5</f>
        <v>60</v>
      </c>
      <c r="O5" s="87"/>
    </row>
    <row r="6" spans="1:15" ht="15">
      <c r="A6" s="87"/>
      <c r="B6" s="5" t="s">
        <v>38</v>
      </c>
      <c r="C6" s="5" t="s">
        <v>84</v>
      </c>
      <c r="D6" s="14" t="s">
        <v>305</v>
      </c>
      <c r="E6" s="5" t="s">
        <v>381</v>
      </c>
      <c r="F6" s="5" t="s">
        <v>189</v>
      </c>
      <c r="G6" s="7"/>
      <c r="H6" s="8"/>
      <c r="I6" s="2"/>
      <c r="J6" s="7"/>
      <c r="K6" s="7"/>
      <c r="L6" s="8">
        <v>60</v>
      </c>
      <c r="M6" s="7"/>
      <c r="N6" s="7">
        <f t="shared" si="0"/>
        <v>60</v>
      </c>
      <c r="O6" s="87"/>
    </row>
    <row r="7" spans="1:15" ht="15">
      <c r="A7" s="87"/>
      <c r="B7" s="5" t="s">
        <v>39</v>
      </c>
      <c r="C7" s="5" t="s">
        <v>86</v>
      </c>
      <c r="D7" s="14" t="s">
        <v>305</v>
      </c>
      <c r="E7" s="9" t="s">
        <v>383</v>
      </c>
      <c r="F7" s="9" t="s">
        <v>95</v>
      </c>
      <c r="G7" s="8"/>
      <c r="H7" s="8"/>
      <c r="I7" s="7"/>
      <c r="J7" s="7"/>
      <c r="K7" s="7"/>
      <c r="L7" s="8">
        <v>60</v>
      </c>
      <c r="M7" s="7"/>
      <c r="N7" s="7">
        <f t="shared" si="0"/>
        <v>60</v>
      </c>
      <c r="O7" s="87"/>
    </row>
    <row r="8" spans="1:15" ht="15">
      <c r="A8" s="87"/>
      <c r="B8" s="5" t="s">
        <v>53</v>
      </c>
      <c r="C8" s="5" t="s">
        <v>85</v>
      </c>
      <c r="D8" s="14" t="s">
        <v>305</v>
      </c>
      <c r="E8" s="9" t="s">
        <v>382</v>
      </c>
      <c r="F8" s="5" t="s">
        <v>95</v>
      </c>
      <c r="G8" s="7"/>
      <c r="H8" s="8"/>
      <c r="I8" s="7"/>
      <c r="J8" s="7"/>
      <c r="K8" s="7"/>
      <c r="L8" s="8">
        <v>60</v>
      </c>
      <c r="M8" s="7"/>
      <c r="N8" s="7">
        <f t="shared" si="0"/>
        <v>60</v>
      </c>
      <c r="O8" s="87"/>
    </row>
    <row r="9" spans="1:15" ht="15">
      <c r="A9" s="87"/>
      <c r="B9" s="5" t="s">
        <v>98</v>
      </c>
      <c r="C9" s="5" t="s">
        <v>85</v>
      </c>
      <c r="D9" s="14" t="s">
        <v>298</v>
      </c>
      <c r="E9" s="5" t="s">
        <v>117</v>
      </c>
      <c r="F9" s="9" t="s">
        <v>95</v>
      </c>
      <c r="G9" s="8"/>
      <c r="H9" s="8"/>
      <c r="I9" s="7"/>
      <c r="J9" s="7"/>
      <c r="K9" s="7"/>
      <c r="L9" s="8">
        <v>60</v>
      </c>
      <c r="M9" s="7"/>
      <c r="N9" s="7">
        <f t="shared" si="0"/>
        <v>60</v>
      </c>
      <c r="O9" s="87"/>
    </row>
    <row r="10" spans="1:15" ht="15">
      <c r="A10" s="87"/>
      <c r="B10" s="19" t="s">
        <v>100</v>
      </c>
      <c r="C10" s="5" t="s">
        <v>86</v>
      </c>
      <c r="D10" s="14" t="s">
        <v>298</v>
      </c>
      <c r="E10" s="5" t="s">
        <v>124</v>
      </c>
      <c r="F10" s="9" t="s">
        <v>95</v>
      </c>
      <c r="G10" s="8"/>
      <c r="H10" s="8"/>
      <c r="I10" s="4">
        <v>60</v>
      </c>
      <c r="J10" s="4">
        <v>60</v>
      </c>
      <c r="K10" s="4">
        <v>60</v>
      </c>
      <c r="L10" s="27">
        <v>60</v>
      </c>
      <c r="M10" s="4"/>
      <c r="N10" s="4">
        <f t="shared" si="0"/>
        <v>240</v>
      </c>
      <c r="O10" s="87"/>
    </row>
    <row r="11" spans="1:15" ht="15">
      <c r="A11" s="87"/>
      <c r="B11" s="5" t="s">
        <v>101</v>
      </c>
      <c r="C11" s="5" t="s">
        <v>86</v>
      </c>
      <c r="D11" s="14" t="s">
        <v>298</v>
      </c>
      <c r="E11" s="5" t="s">
        <v>125</v>
      </c>
      <c r="F11" s="9" t="s">
        <v>95</v>
      </c>
      <c r="G11" s="8"/>
      <c r="H11" s="8"/>
      <c r="I11" s="7"/>
      <c r="J11" s="7">
        <v>60</v>
      </c>
      <c r="K11" s="7">
        <v>60</v>
      </c>
      <c r="L11" s="8">
        <v>60</v>
      </c>
      <c r="M11" s="7"/>
      <c r="N11" s="7">
        <f t="shared" si="0"/>
        <v>180</v>
      </c>
      <c r="O11" s="87"/>
    </row>
    <row r="12" spans="1:15" ht="15">
      <c r="A12" s="87"/>
      <c r="B12" s="19" t="s">
        <v>314</v>
      </c>
      <c r="C12" s="19" t="s">
        <v>86</v>
      </c>
      <c r="D12" s="19" t="s">
        <v>321</v>
      </c>
      <c r="E12" s="76" t="s">
        <v>479</v>
      </c>
      <c r="F12" s="21" t="s">
        <v>95</v>
      </c>
      <c r="G12" s="27"/>
      <c r="H12" s="4"/>
      <c r="I12" s="4"/>
      <c r="J12" s="4">
        <v>60</v>
      </c>
      <c r="K12" s="4">
        <v>60</v>
      </c>
      <c r="L12" s="27">
        <v>60</v>
      </c>
      <c r="M12" s="4"/>
      <c r="N12" s="4">
        <f t="shared" si="0"/>
        <v>180</v>
      </c>
      <c r="O12" s="87"/>
    </row>
    <row r="13" spans="1:15" ht="15">
      <c r="A13" s="87"/>
      <c r="B13" s="9" t="s">
        <v>512</v>
      </c>
      <c r="C13" s="5" t="s">
        <v>86</v>
      </c>
      <c r="D13" s="5" t="s">
        <v>514</v>
      </c>
      <c r="E13" s="6" t="s">
        <v>515</v>
      </c>
      <c r="F13" s="9" t="s">
        <v>95</v>
      </c>
      <c r="G13" s="68"/>
      <c r="H13" s="69"/>
      <c r="I13" s="69"/>
      <c r="J13" s="69"/>
      <c r="K13" s="8"/>
      <c r="L13" s="8">
        <v>60</v>
      </c>
      <c r="M13" s="69"/>
      <c r="N13" s="7">
        <f t="shared" si="0"/>
        <v>60</v>
      </c>
      <c r="O13" s="87"/>
    </row>
    <row r="14" spans="1:15" ht="15">
      <c r="A14" s="87"/>
      <c r="B14" s="5" t="s">
        <v>548</v>
      </c>
      <c r="C14" s="12" t="s">
        <v>86</v>
      </c>
      <c r="D14" s="77">
        <v>39428</v>
      </c>
      <c r="E14" s="6" t="s">
        <v>551</v>
      </c>
      <c r="F14" s="9" t="s">
        <v>95</v>
      </c>
      <c r="G14" s="68"/>
      <c r="H14" s="2"/>
      <c r="I14" s="2"/>
      <c r="J14" s="2"/>
      <c r="K14" s="2"/>
      <c r="L14" s="8"/>
      <c r="M14" s="2"/>
      <c r="N14" s="7">
        <f t="shared" si="0"/>
        <v>0</v>
      </c>
      <c r="O14" s="87"/>
    </row>
    <row r="15" spans="1:15" ht="15">
      <c r="A15" s="87"/>
      <c r="B15" s="19" t="s">
        <v>31</v>
      </c>
      <c r="C15" s="19" t="s">
        <v>84</v>
      </c>
      <c r="D15" s="20" t="s">
        <v>289</v>
      </c>
      <c r="E15" s="19" t="s">
        <v>388</v>
      </c>
      <c r="F15" s="19" t="s">
        <v>95</v>
      </c>
      <c r="G15" s="4"/>
      <c r="H15" s="27"/>
      <c r="I15" s="4"/>
      <c r="J15" s="4">
        <v>60</v>
      </c>
      <c r="K15" s="4">
        <v>60</v>
      </c>
      <c r="L15" s="27">
        <v>60</v>
      </c>
      <c r="M15" s="4"/>
      <c r="N15" s="4">
        <f t="shared" si="0"/>
        <v>180</v>
      </c>
      <c r="O15" s="87"/>
    </row>
    <row r="16" spans="1:15" ht="15">
      <c r="A16" s="87"/>
      <c r="B16" s="19" t="s">
        <v>461</v>
      </c>
      <c r="C16" s="19" t="s">
        <v>460</v>
      </c>
      <c r="D16" s="19" t="s">
        <v>459</v>
      </c>
      <c r="E16" s="76" t="s">
        <v>503</v>
      </c>
      <c r="F16" s="21" t="s">
        <v>158</v>
      </c>
      <c r="G16" s="37">
        <v>5</v>
      </c>
      <c r="H16" s="84"/>
      <c r="I16" s="84"/>
      <c r="J16" s="84">
        <v>15</v>
      </c>
      <c r="K16" s="4">
        <v>60</v>
      </c>
      <c r="L16" s="27">
        <v>60</v>
      </c>
      <c r="M16" s="84"/>
      <c r="N16" s="4">
        <f t="shared" si="0"/>
        <v>140</v>
      </c>
      <c r="O16" s="87"/>
    </row>
    <row r="17" spans="1:15" ht="15">
      <c r="A17" s="87"/>
      <c r="B17" s="19"/>
      <c r="C17" s="19"/>
      <c r="D17" s="19"/>
      <c r="E17" s="76"/>
      <c r="F17" s="21"/>
      <c r="G17" s="37"/>
      <c r="H17" s="84"/>
      <c r="I17" s="84"/>
      <c r="J17" s="84"/>
      <c r="K17" s="4"/>
      <c r="L17" s="27"/>
      <c r="M17" s="84"/>
      <c r="N17" s="4">
        <v>1280</v>
      </c>
      <c r="O17" s="87"/>
    </row>
    <row r="18" spans="1:15" ht="15">
      <c r="A18" s="87"/>
      <c r="B18" s="19"/>
      <c r="C18" s="19"/>
      <c r="D18" s="19"/>
      <c r="E18" s="76"/>
      <c r="F18" s="21"/>
      <c r="G18" s="37"/>
      <c r="H18" s="84"/>
      <c r="I18" s="84"/>
      <c r="J18" s="84"/>
      <c r="K18" s="4"/>
      <c r="L18" s="27"/>
      <c r="M18" s="84"/>
      <c r="N18" s="4"/>
      <c r="O18" s="87"/>
    </row>
    <row r="19" spans="1:15" ht="15">
      <c r="A19" s="87"/>
      <c r="B19" s="19"/>
      <c r="C19" s="19"/>
      <c r="D19" s="19"/>
      <c r="E19" s="76"/>
      <c r="F19" s="21"/>
      <c r="G19" s="37"/>
      <c r="H19" s="84"/>
      <c r="I19" s="84"/>
      <c r="J19" s="84"/>
      <c r="K19" s="4"/>
      <c r="L19" s="27"/>
      <c r="M19" s="84"/>
      <c r="N19" s="4"/>
      <c r="O19" s="87"/>
    </row>
    <row r="20" spans="2:14" ht="15" customHeight="1">
      <c r="B20" s="4"/>
      <c r="C20" s="4"/>
      <c r="D20" s="11"/>
      <c r="E20" s="67"/>
      <c r="F20" s="7"/>
      <c r="G20" s="7"/>
      <c r="H20" s="8"/>
      <c r="I20" s="8"/>
      <c r="J20" s="8"/>
      <c r="K20" s="8"/>
      <c r="L20" s="8"/>
      <c r="M20" s="7"/>
      <c r="N20" s="7"/>
    </row>
    <row r="21" spans="1:13" ht="15">
      <c r="A21" s="50"/>
      <c r="B21" s="51"/>
      <c r="G21" s="53"/>
      <c r="H21" s="53"/>
      <c r="I21" s="53"/>
      <c r="J21" s="53"/>
      <c r="K21" s="53"/>
      <c r="L21" s="50"/>
      <c r="M21" s="51"/>
    </row>
    <row r="22" spans="1:13" ht="15">
      <c r="A22" s="50"/>
      <c r="B22" s="54"/>
      <c r="C22" s="55"/>
      <c r="D22" s="56"/>
      <c r="E22" s="55"/>
      <c r="F22" s="55"/>
      <c r="G22" s="50"/>
      <c r="H22" s="57"/>
      <c r="I22" s="50"/>
      <c r="J22" s="50"/>
      <c r="K22" s="50"/>
      <c r="L22" s="50"/>
      <c r="M22" s="51"/>
    </row>
    <row r="23" spans="1:13" ht="15">
      <c r="A23" s="50"/>
      <c r="B23" s="54"/>
      <c r="C23" s="55"/>
      <c r="D23" s="56"/>
      <c r="E23" s="58"/>
      <c r="F23" s="58"/>
      <c r="G23" s="57"/>
      <c r="H23" s="57"/>
      <c r="I23" s="50"/>
      <c r="J23" s="50"/>
      <c r="K23" s="50"/>
      <c r="L23" s="50"/>
      <c r="M23" s="51"/>
    </row>
    <row r="24" spans="1:13" ht="15">
      <c r="A24" s="50"/>
      <c r="B24" s="54"/>
      <c r="C24" s="55"/>
      <c r="D24" s="56"/>
      <c r="E24" s="58"/>
      <c r="F24" s="55"/>
      <c r="G24" s="50"/>
      <c r="H24" s="57"/>
      <c r="I24" s="50"/>
      <c r="J24" s="50"/>
      <c r="K24" s="50"/>
      <c r="L24" s="50"/>
      <c r="M24" s="51"/>
    </row>
    <row r="25" spans="1:13" ht="15">
      <c r="A25" s="50"/>
      <c r="B25" s="54"/>
      <c r="C25" s="55"/>
      <c r="D25" s="56"/>
      <c r="E25" s="55"/>
      <c r="F25" s="55"/>
      <c r="G25" s="50"/>
      <c r="H25" s="57"/>
      <c r="I25" s="50"/>
      <c r="J25" s="50"/>
      <c r="K25" s="50"/>
      <c r="L25" s="50"/>
      <c r="M25" s="51"/>
    </row>
    <row r="26" spans="1:13" ht="15">
      <c r="A26" s="50"/>
      <c r="B26" s="54"/>
      <c r="C26" s="55"/>
      <c r="D26" s="56"/>
      <c r="E26" s="55"/>
      <c r="F26" s="59"/>
      <c r="G26" s="60"/>
      <c r="H26" s="57"/>
      <c r="I26" s="61"/>
      <c r="J26" s="50"/>
      <c r="K26" s="61"/>
      <c r="L26" s="50"/>
      <c r="M26" s="51"/>
    </row>
    <row r="27" spans="1:13" ht="15">
      <c r="A27" s="50"/>
      <c r="B27" s="54"/>
      <c r="C27" s="55"/>
      <c r="D27" s="56"/>
      <c r="E27" s="55"/>
      <c r="F27" s="58"/>
      <c r="G27" s="57"/>
      <c r="H27" s="57"/>
      <c r="I27" s="50"/>
      <c r="J27" s="50"/>
      <c r="K27" s="50"/>
      <c r="L27" s="50"/>
      <c r="M27" s="51"/>
    </row>
    <row r="28" spans="1:13" ht="15">
      <c r="A28" s="50"/>
      <c r="B28" s="54"/>
      <c r="C28" s="55"/>
      <c r="D28" s="56"/>
      <c r="E28" s="55"/>
      <c r="F28" s="58"/>
      <c r="G28" s="57"/>
      <c r="H28" s="57"/>
      <c r="I28" s="50"/>
      <c r="J28" s="50"/>
      <c r="K28" s="50"/>
      <c r="L28" s="50"/>
      <c r="M28" s="51"/>
    </row>
    <row r="29" spans="1:13" ht="15">
      <c r="A29" s="50"/>
      <c r="B29" s="54"/>
      <c r="C29" s="55"/>
      <c r="D29" s="56"/>
      <c r="E29" s="55"/>
      <c r="F29" s="58"/>
      <c r="G29" s="57"/>
      <c r="H29" s="57"/>
      <c r="I29" s="50"/>
      <c r="J29" s="50"/>
      <c r="K29" s="50"/>
      <c r="L29" s="50"/>
      <c r="M29" s="51"/>
    </row>
    <row r="30" spans="1:13" ht="15">
      <c r="A30" s="50"/>
      <c r="B30" s="62"/>
      <c r="C30" s="58"/>
      <c r="D30" s="63"/>
      <c r="E30" s="55"/>
      <c r="F30" s="59"/>
      <c r="G30" s="57"/>
      <c r="H30" s="50"/>
      <c r="I30" s="50"/>
      <c r="J30" s="50"/>
      <c r="K30" s="50"/>
      <c r="L30" s="50"/>
      <c r="M30" s="51"/>
    </row>
    <row r="31" spans="1:13" ht="15">
      <c r="A31" s="50"/>
      <c r="B31" s="62"/>
      <c r="C31" s="58"/>
      <c r="D31" s="63"/>
      <c r="E31" s="55"/>
      <c r="F31" s="59"/>
      <c r="G31" s="57"/>
      <c r="H31" s="50"/>
      <c r="I31" s="50"/>
      <c r="J31" s="50"/>
      <c r="K31" s="50"/>
      <c r="L31" s="50"/>
      <c r="M31" s="51"/>
    </row>
    <row r="32" spans="1:13" ht="15">
      <c r="A32" s="50"/>
      <c r="B32" s="54"/>
      <c r="C32" s="55"/>
      <c r="D32" s="55"/>
      <c r="E32" s="64"/>
      <c r="F32" s="59"/>
      <c r="G32" s="57"/>
      <c r="H32" s="50"/>
      <c r="I32" s="50"/>
      <c r="J32" s="50"/>
      <c r="K32" s="50"/>
      <c r="L32" s="50"/>
      <c r="M32" s="51"/>
    </row>
    <row r="33" spans="1:13" ht="15">
      <c r="A33" s="50"/>
      <c r="G33" s="53"/>
      <c r="H33" s="53"/>
      <c r="I33" s="53"/>
      <c r="J33" s="53"/>
      <c r="K33" s="53"/>
      <c r="L33" s="50"/>
      <c r="M33" s="51"/>
    </row>
    <row r="34" spans="1:13" ht="15">
      <c r="A34" s="50"/>
      <c r="B34" s="54"/>
      <c r="C34" s="55"/>
      <c r="D34" s="56"/>
      <c r="E34" s="55"/>
      <c r="F34" s="55"/>
      <c r="G34" s="50"/>
      <c r="H34" s="57"/>
      <c r="I34" s="50"/>
      <c r="J34" s="50"/>
      <c r="K34" s="50"/>
      <c r="L34" s="50"/>
      <c r="M34" s="51"/>
    </row>
    <row r="35" spans="1:13" ht="15">
      <c r="A35" s="50"/>
      <c r="B35" s="54"/>
      <c r="C35" s="55"/>
      <c r="D35" s="56"/>
      <c r="E35" s="58"/>
      <c r="F35" s="55"/>
      <c r="G35" s="65"/>
      <c r="H35" s="66"/>
      <c r="I35" s="50"/>
      <c r="J35" s="50"/>
      <c r="K35" s="65"/>
      <c r="L35" s="50"/>
      <c r="M35" s="51"/>
    </row>
    <row r="36" spans="1:13" ht="15">
      <c r="A36" s="50"/>
      <c r="B36" s="54"/>
      <c r="C36" s="55"/>
      <c r="D36" s="56"/>
      <c r="E36" s="55"/>
      <c r="F36" s="55"/>
      <c r="G36" s="50"/>
      <c r="H36" s="57"/>
      <c r="I36" s="50"/>
      <c r="J36" s="50"/>
      <c r="K36" s="50"/>
      <c r="L36" s="50"/>
      <c r="M36" s="51"/>
    </row>
    <row r="37" spans="1:13" ht="15">
      <c r="A37" s="50"/>
      <c r="G37" s="53"/>
      <c r="H37" s="53"/>
      <c r="I37" s="53"/>
      <c r="J37" s="53"/>
      <c r="K37" s="53"/>
      <c r="L37" s="50"/>
      <c r="M37" s="51"/>
    </row>
  </sheetData>
  <sheetProtection/>
  <mergeCells count="5">
    <mergeCell ref="G4:H4"/>
    <mergeCell ref="H3:I3"/>
    <mergeCell ref="A1:O1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85"/>
  <sheetViews>
    <sheetView zoomScalePageLayoutView="0" workbookViewId="0" topLeftCell="A127">
      <selection activeCell="B158" sqref="B158"/>
    </sheetView>
  </sheetViews>
  <sheetFormatPr defaultColWidth="9.140625" defaultRowHeight="12.75"/>
  <cols>
    <col min="1" max="1" width="2.7109375" style="42" bestFit="1" customWidth="1"/>
    <col min="2" max="2" width="34.421875" style="35" bestFit="1" customWidth="1"/>
    <col min="3" max="3" width="13.140625" style="35" bestFit="1" customWidth="1"/>
    <col min="4" max="4" width="9.8515625" style="35" bestFit="1" customWidth="1"/>
    <col min="5" max="5" width="24.00390625" style="35" bestFit="1" customWidth="1"/>
    <col min="6" max="6" width="6.7109375" style="35" bestFit="1" customWidth="1"/>
    <col min="7" max="7" width="3.140625" style="42" customWidth="1"/>
    <col min="8" max="10" width="3.00390625" style="42" bestFit="1" customWidth="1"/>
    <col min="11" max="12" width="3.57421875" style="42" bestFit="1" customWidth="1"/>
    <col min="13" max="13" width="5.00390625" style="41" bestFit="1" customWidth="1"/>
    <col min="14" max="16384" width="9.140625" style="35" customWidth="1"/>
  </cols>
  <sheetData>
    <row r="3" spans="1:12" ht="12.75">
      <c r="A3" s="40"/>
      <c r="B3" s="41" t="s">
        <v>443</v>
      </c>
      <c r="C3" s="36"/>
      <c r="D3" s="36"/>
      <c r="E3" s="36"/>
      <c r="F3" s="36"/>
      <c r="G3" s="40"/>
      <c r="H3" s="40"/>
      <c r="I3" s="40"/>
      <c r="J3" s="40"/>
      <c r="K3" s="40"/>
      <c r="L3" s="40"/>
    </row>
    <row r="4" spans="1:12" ht="12.75">
      <c r="A4" s="7">
        <v>1</v>
      </c>
      <c r="B4" s="32" t="s">
        <v>1</v>
      </c>
      <c r="C4" s="5" t="s">
        <v>57</v>
      </c>
      <c r="D4" s="14" t="s">
        <v>286</v>
      </c>
      <c r="E4" s="5" t="s">
        <v>327</v>
      </c>
      <c r="F4" s="5" t="s">
        <v>95</v>
      </c>
      <c r="G4" s="7"/>
      <c r="H4" s="8"/>
      <c r="I4" s="7"/>
      <c r="J4" s="7">
        <v>60</v>
      </c>
      <c r="K4" s="7"/>
      <c r="L4" s="7">
        <f>J4+I4+H4+G4-K4</f>
        <v>60</v>
      </c>
    </row>
    <row r="5" spans="1:12" ht="12.75">
      <c r="A5" s="7">
        <v>2</v>
      </c>
      <c r="B5" s="30" t="s">
        <v>2</v>
      </c>
      <c r="C5" s="5" t="s">
        <v>57</v>
      </c>
      <c r="D5" s="14" t="s">
        <v>286</v>
      </c>
      <c r="E5" s="5" t="s">
        <v>328</v>
      </c>
      <c r="F5" s="5" t="s">
        <v>95</v>
      </c>
      <c r="G5" s="7"/>
      <c r="H5" s="8"/>
      <c r="I5" s="7"/>
      <c r="J5" s="7">
        <v>60</v>
      </c>
      <c r="K5" s="7"/>
      <c r="L5" s="7">
        <f aca="true" t="shared" si="0" ref="L5:L68">J5+I5+H5+G5-K5</f>
        <v>60</v>
      </c>
    </row>
    <row r="6" spans="1:12" ht="12.75">
      <c r="A6" s="7">
        <v>3</v>
      </c>
      <c r="B6" s="30" t="s">
        <v>3</v>
      </c>
      <c r="C6" s="5" t="s">
        <v>57</v>
      </c>
      <c r="D6" s="14" t="s">
        <v>286</v>
      </c>
      <c r="E6" s="5" t="s">
        <v>329</v>
      </c>
      <c r="F6" s="5" t="s">
        <v>95</v>
      </c>
      <c r="G6" s="7"/>
      <c r="H6" s="8"/>
      <c r="I6" s="7"/>
      <c r="J6" s="7">
        <v>60</v>
      </c>
      <c r="K6" s="7"/>
      <c r="L6" s="7">
        <f t="shared" si="0"/>
        <v>60</v>
      </c>
    </row>
    <row r="7" spans="1:12" ht="12.75">
      <c r="A7" s="7">
        <v>4</v>
      </c>
      <c r="B7" s="43" t="s">
        <v>4</v>
      </c>
      <c r="C7" s="19" t="s">
        <v>57</v>
      </c>
      <c r="D7" s="20" t="s">
        <v>286</v>
      </c>
      <c r="E7" s="19" t="s">
        <v>330</v>
      </c>
      <c r="F7" s="19" t="s">
        <v>95</v>
      </c>
      <c r="G7" s="4"/>
      <c r="H7" s="27">
        <v>24</v>
      </c>
      <c r="I7" s="4">
        <v>60</v>
      </c>
      <c r="J7" s="4">
        <v>60</v>
      </c>
      <c r="K7" s="4"/>
      <c r="L7" s="7">
        <f>J7+I7+H7+G7-K7</f>
        <v>144</v>
      </c>
    </row>
    <row r="8" spans="1:12" ht="12.75">
      <c r="A8" s="7">
        <v>5</v>
      </c>
      <c r="B8" s="32" t="s">
        <v>5</v>
      </c>
      <c r="C8" s="5" t="s">
        <v>57</v>
      </c>
      <c r="D8" s="14" t="s">
        <v>286</v>
      </c>
      <c r="E8" s="5" t="s">
        <v>331</v>
      </c>
      <c r="F8" s="5" t="s">
        <v>95</v>
      </c>
      <c r="G8" s="7"/>
      <c r="H8" s="8"/>
      <c r="I8" s="7"/>
      <c r="J8" s="7">
        <v>60</v>
      </c>
      <c r="K8" s="7"/>
      <c r="L8" s="7">
        <f t="shared" si="0"/>
        <v>60</v>
      </c>
    </row>
    <row r="9" spans="1:12" ht="12.75">
      <c r="A9" s="7">
        <v>6</v>
      </c>
      <c r="B9" s="43" t="s">
        <v>6</v>
      </c>
      <c r="C9" s="19" t="s">
        <v>57</v>
      </c>
      <c r="D9" s="20" t="s">
        <v>286</v>
      </c>
      <c r="E9" s="21" t="s">
        <v>332</v>
      </c>
      <c r="F9" s="19" t="s">
        <v>95</v>
      </c>
      <c r="G9" s="4"/>
      <c r="H9" s="27">
        <v>24</v>
      </c>
      <c r="I9" s="4">
        <v>60</v>
      </c>
      <c r="J9" s="4">
        <v>60</v>
      </c>
      <c r="K9" s="4"/>
      <c r="L9" s="7">
        <f t="shared" si="0"/>
        <v>144</v>
      </c>
    </row>
    <row r="10" spans="1:12" ht="12.75">
      <c r="A10" s="7">
        <v>7</v>
      </c>
      <c r="B10" s="44" t="s">
        <v>7</v>
      </c>
      <c r="C10" s="21" t="s">
        <v>57</v>
      </c>
      <c r="D10" s="21" t="s">
        <v>286</v>
      </c>
      <c r="E10" s="21" t="s">
        <v>113</v>
      </c>
      <c r="F10" s="19"/>
      <c r="G10" s="4"/>
      <c r="H10" s="27">
        <v>24</v>
      </c>
      <c r="I10" s="4">
        <v>60</v>
      </c>
      <c r="J10" s="4">
        <v>60</v>
      </c>
      <c r="K10" s="4"/>
      <c r="L10" s="7">
        <f t="shared" si="0"/>
        <v>144</v>
      </c>
    </row>
    <row r="11" spans="1:12" ht="12.75">
      <c r="A11" s="7">
        <v>8</v>
      </c>
      <c r="B11" s="32" t="s">
        <v>9</v>
      </c>
      <c r="C11" s="5" t="s">
        <v>57</v>
      </c>
      <c r="D11" s="14" t="s">
        <v>286</v>
      </c>
      <c r="E11" s="5" t="s">
        <v>334</v>
      </c>
      <c r="F11" s="5" t="s">
        <v>95</v>
      </c>
      <c r="G11" s="7"/>
      <c r="H11" s="8"/>
      <c r="I11" s="7"/>
      <c r="J11" s="7">
        <v>60</v>
      </c>
      <c r="K11" s="7">
        <v>60</v>
      </c>
      <c r="L11" s="7">
        <f>J11+I11+H11+G11-K11</f>
        <v>0</v>
      </c>
    </row>
    <row r="12" spans="1:12" ht="12.75">
      <c r="A12" s="7">
        <v>9</v>
      </c>
      <c r="B12" s="32" t="s">
        <v>10</v>
      </c>
      <c r="C12" s="5" t="s">
        <v>57</v>
      </c>
      <c r="D12" s="14" t="s">
        <v>286</v>
      </c>
      <c r="E12" s="5" t="s">
        <v>335</v>
      </c>
      <c r="F12" s="9" t="s">
        <v>95</v>
      </c>
      <c r="G12" s="7"/>
      <c r="H12" s="8"/>
      <c r="I12" s="7"/>
      <c r="J12" s="7">
        <v>60</v>
      </c>
      <c r="K12" s="7"/>
      <c r="L12" s="7">
        <f t="shared" si="0"/>
        <v>60</v>
      </c>
    </row>
    <row r="13" spans="1:12" ht="12.75">
      <c r="A13" s="7">
        <v>10</v>
      </c>
      <c r="B13" s="32" t="s">
        <v>11</v>
      </c>
      <c r="C13" s="5" t="s">
        <v>57</v>
      </c>
      <c r="D13" s="14" t="s">
        <v>286</v>
      </c>
      <c r="E13" s="5" t="s">
        <v>107</v>
      </c>
      <c r="F13" s="5" t="s">
        <v>95</v>
      </c>
      <c r="G13" s="7"/>
      <c r="H13" s="8"/>
      <c r="I13" s="7"/>
      <c r="J13" s="7">
        <v>60</v>
      </c>
      <c r="K13" s="7"/>
      <c r="L13" s="7">
        <f t="shared" si="0"/>
        <v>60</v>
      </c>
    </row>
    <row r="14" spans="1:12" ht="12.75">
      <c r="A14" s="7">
        <v>11</v>
      </c>
      <c r="B14" s="32" t="s">
        <v>12</v>
      </c>
      <c r="C14" s="5" t="s">
        <v>57</v>
      </c>
      <c r="D14" s="14" t="s">
        <v>286</v>
      </c>
      <c r="E14" s="5" t="s">
        <v>336</v>
      </c>
      <c r="F14" s="5" t="s">
        <v>95</v>
      </c>
      <c r="G14" s="7"/>
      <c r="H14" s="8"/>
      <c r="I14" s="7"/>
      <c r="J14" s="7">
        <v>60</v>
      </c>
      <c r="K14" s="7"/>
      <c r="L14" s="7">
        <f t="shared" si="0"/>
        <v>60</v>
      </c>
    </row>
    <row r="15" spans="1:12" ht="12.75">
      <c r="A15" s="7">
        <v>12</v>
      </c>
      <c r="B15" s="32" t="s">
        <v>17</v>
      </c>
      <c r="C15" s="5" t="s">
        <v>57</v>
      </c>
      <c r="D15" s="14" t="s">
        <v>286</v>
      </c>
      <c r="E15" s="9" t="s">
        <v>341</v>
      </c>
      <c r="F15" s="5" t="s">
        <v>95</v>
      </c>
      <c r="G15" s="7"/>
      <c r="H15" s="8"/>
      <c r="I15" s="7"/>
      <c r="J15" s="7">
        <v>60</v>
      </c>
      <c r="K15" s="7">
        <v>15</v>
      </c>
      <c r="L15" s="7">
        <f t="shared" si="0"/>
        <v>45</v>
      </c>
    </row>
    <row r="16" spans="1:12" ht="12.75">
      <c r="A16" s="7">
        <v>13</v>
      </c>
      <c r="B16" s="32" t="s">
        <v>18</v>
      </c>
      <c r="C16" s="5" t="s">
        <v>57</v>
      </c>
      <c r="D16" s="14" t="s">
        <v>286</v>
      </c>
      <c r="E16" s="5" t="s">
        <v>342</v>
      </c>
      <c r="F16" s="5" t="s">
        <v>95</v>
      </c>
      <c r="G16" s="7"/>
      <c r="H16" s="8"/>
      <c r="I16" s="7"/>
      <c r="J16" s="7">
        <v>60</v>
      </c>
      <c r="K16" s="7"/>
      <c r="L16" s="7">
        <f t="shared" si="0"/>
        <v>60</v>
      </c>
    </row>
    <row r="17" spans="1:12" ht="12.75">
      <c r="A17" s="7">
        <v>14</v>
      </c>
      <c r="B17" s="32" t="s">
        <v>111</v>
      </c>
      <c r="C17" s="5" t="s">
        <v>57</v>
      </c>
      <c r="D17" s="14" t="s">
        <v>286</v>
      </c>
      <c r="E17" s="5" t="s">
        <v>343</v>
      </c>
      <c r="F17" s="5" t="s">
        <v>95</v>
      </c>
      <c r="G17" s="4"/>
      <c r="H17" s="27"/>
      <c r="I17" s="4"/>
      <c r="J17" s="7">
        <v>60</v>
      </c>
      <c r="K17" s="4"/>
      <c r="L17" s="7">
        <f t="shared" si="0"/>
        <v>60</v>
      </c>
    </row>
    <row r="18" spans="1:12" ht="12.75">
      <c r="A18" s="7">
        <v>15</v>
      </c>
      <c r="B18" s="32" t="s">
        <v>58</v>
      </c>
      <c r="C18" s="5" t="s">
        <v>57</v>
      </c>
      <c r="D18" s="5" t="s">
        <v>326</v>
      </c>
      <c r="E18" s="9"/>
      <c r="F18" s="5"/>
      <c r="G18" s="7"/>
      <c r="H18" s="8"/>
      <c r="I18" s="7">
        <v>60</v>
      </c>
      <c r="J18" s="7">
        <v>60</v>
      </c>
      <c r="K18" s="7"/>
      <c r="L18" s="7">
        <f t="shared" si="0"/>
        <v>120</v>
      </c>
    </row>
    <row r="19" spans="1:12" ht="12.75">
      <c r="A19" s="7">
        <v>16</v>
      </c>
      <c r="B19" s="32" t="s">
        <v>21</v>
      </c>
      <c r="C19" s="5" t="s">
        <v>68</v>
      </c>
      <c r="D19" s="14" t="s">
        <v>286</v>
      </c>
      <c r="E19" s="5" t="s">
        <v>108</v>
      </c>
      <c r="F19" s="5" t="s">
        <v>95</v>
      </c>
      <c r="G19" s="7"/>
      <c r="H19" s="8"/>
      <c r="I19" s="7"/>
      <c r="J19" s="7">
        <v>60</v>
      </c>
      <c r="K19" s="7"/>
      <c r="L19" s="7">
        <f t="shared" si="0"/>
        <v>60</v>
      </c>
    </row>
    <row r="20" spans="1:12" ht="12.75">
      <c r="A20" s="7">
        <v>17</v>
      </c>
      <c r="B20" s="32" t="s">
        <v>22</v>
      </c>
      <c r="C20" s="5" t="s">
        <v>57</v>
      </c>
      <c r="D20" s="14" t="s">
        <v>286</v>
      </c>
      <c r="E20" s="5" t="s">
        <v>109</v>
      </c>
      <c r="F20" s="5" t="s">
        <v>95</v>
      </c>
      <c r="G20" s="7"/>
      <c r="H20" s="8"/>
      <c r="I20" s="7"/>
      <c r="J20" s="7">
        <v>60</v>
      </c>
      <c r="K20" s="7"/>
      <c r="L20" s="7">
        <f t="shared" si="0"/>
        <v>60</v>
      </c>
    </row>
    <row r="21" spans="1:12" ht="12.75">
      <c r="A21" s="7">
        <v>18</v>
      </c>
      <c r="B21" s="32" t="s">
        <v>23</v>
      </c>
      <c r="C21" s="5" t="s">
        <v>57</v>
      </c>
      <c r="D21" s="14" t="s">
        <v>286</v>
      </c>
      <c r="E21" s="5" t="s">
        <v>112</v>
      </c>
      <c r="F21" s="5" t="s">
        <v>95</v>
      </c>
      <c r="G21" s="7"/>
      <c r="H21" s="8">
        <v>24</v>
      </c>
      <c r="I21" s="7"/>
      <c r="J21" s="7">
        <v>60</v>
      </c>
      <c r="K21" s="7"/>
      <c r="L21" s="7">
        <f t="shared" si="0"/>
        <v>84</v>
      </c>
    </row>
    <row r="22" spans="1:12" ht="12.75">
      <c r="A22" s="7">
        <v>19</v>
      </c>
      <c r="B22" s="32" t="s">
        <v>28</v>
      </c>
      <c r="C22" s="5" t="s">
        <v>57</v>
      </c>
      <c r="D22" s="14" t="s">
        <v>288</v>
      </c>
      <c r="E22" s="5" t="s">
        <v>350</v>
      </c>
      <c r="F22" s="5" t="s">
        <v>95</v>
      </c>
      <c r="G22" s="7"/>
      <c r="H22" s="8"/>
      <c r="I22" s="7">
        <v>60</v>
      </c>
      <c r="J22" s="7">
        <v>60</v>
      </c>
      <c r="K22" s="7"/>
      <c r="L22" s="7">
        <f t="shared" si="0"/>
        <v>120</v>
      </c>
    </row>
    <row r="23" spans="1:12" ht="12.75">
      <c r="A23" s="7">
        <v>20</v>
      </c>
      <c r="B23" s="32" t="s">
        <v>29</v>
      </c>
      <c r="C23" s="5" t="s">
        <v>57</v>
      </c>
      <c r="D23" s="14" t="s">
        <v>288</v>
      </c>
      <c r="E23" s="5" t="s">
        <v>351</v>
      </c>
      <c r="F23" s="5" t="s">
        <v>95</v>
      </c>
      <c r="G23" s="7"/>
      <c r="H23" s="8"/>
      <c r="I23" s="7">
        <v>60</v>
      </c>
      <c r="J23" s="7">
        <v>60</v>
      </c>
      <c r="K23" s="7"/>
      <c r="L23" s="7">
        <f t="shared" si="0"/>
        <v>120</v>
      </c>
    </row>
    <row r="24" spans="1:12" ht="12.75">
      <c r="A24" s="7">
        <v>21</v>
      </c>
      <c r="B24" s="32" t="s">
        <v>32</v>
      </c>
      <c r="C24" s="5" t="s">
        <v>57</v>
      </c>
      <c r="D24" s="14" t="s">
        <v>289</v>
      </c>
      <c r="E24" s="5" t="s">
        <v>114</v>
      </c>
      <c r="F24" s="5" t="s">
        <v>95</v>
      </c>
      <c r="G24" s="7"/>
      <c r="H24" s="8"/>
      <c r="I24" s="7"/>
      <c r="J24" s="7">
        <v>60</v>
      </c>
      <c r="K24" s="7"/>
      <c r="L24" s="7">
        <f t="shared" si="0"/>
        <v>60</v>
      </c>
    </row>
    <row r="25" spans="1:12" ht="12.75">
      <c r="A25" s="7">
        <v>22</v>
      </c>
      <c r="B25" s="32" t="s">
        <v>34</v>
      </c>
      <c r="C25" s="5" t="s">
        <v>57</v>
      </c>
      <c r="D25" s="14" t="s">
        <v>307</v>
      </c>
      <c r="E25" s="5" t="s">
        <v>115</v>
      </c>
      <c r="F25" s="5" t="s">
        <v>95</v>
      </c>
      <c r="G25" s="7"/>
      <c r="H25" s="8"/>
      <c r="I25" s="7"/>
      <c r="J25" s="7">
        <v>60</v>
      </c>
      <c r="K25" s="7"/>
      <c r="L25" s="7">
        <f t="shared" si="0"/>
        <v>60</v>
      </c>
    </row>
    <row r="26" spans="1:12" ht="12.75">
      <c r="A26" s="7">
        <v>23</v>
      </c>
      <c r="B26" s="32" t="s">
        <v>35</v>
      </c>
      <c r="C26" s="5" t="s">
        <v>57</v>
      </c>
      <c r="D26" s="14" t="s">
        <v>307</v>
      </c>
      <c r="E26" s="5" t="s">
        <v>116</v>
      </c>
      <c r="F26" s="5" t="s">
        <v>95</v>
      </c>
      <c r="G26" s="7"/>
      <c r="H26" s="8"/>
      <c r="I26" s="7"/>
      <c r="J26" s="7">
        <v>60</v>
      </c>
      <c r="K26" s="7"/>
      <c r="L26" s="7">
        <f t="shared" si="0"/>
        <v>60</v>
      </c>
    </row>
    <row r="27" spans="1:12" ht="12.75">
      <c r="A27" s="7">
        <v>24</v>
      </c>
      <c r="B27" s="32" t="s">
        <v>44</v>
      </c>
      <c r="C27" s="5" t="s">
        <v>57</v>
      </c>
      <c r="D27" s="14" t="s">
        <v>304</v>
      </c>
      <c r="E27" s="5" t="s">
        <v>374</v>
      </c>
      <c r="F27" s="5" t="s">
        <v>95</v>
      </c>
      <c r="G27" s="7"/>
      <c r="H27" s="8"/>
      <c r="I27" s="7">
        <v>60</v>
      </c>
      <c r="J27" s="7">
        <v>60</v>
      </c>
      <c r="K27" s="7"/>
      <c r="L27" s="7">
        <f t="shared" si="0"/>
        <v>120</v>
      </c>
    </row>
    <row r="28" spans="1:12" ht="12.75">
      <c r="A28" s="7">
        <v>25</v>
      </c>
      <c r="B28" s="32" t="s">
        <v>49</v>
      </c>
      <c r="C28" s="5" t="s">
        <v>57</v>
      </c>
      <c r="D28" s="14" t="s">
        <v>302</v>
      </c>
      <c r="E28" s="5" t="s">
        <v>368</v>
      </c>
      <c r="F28" s="5" t="s">
        <v>95</v>
      </c>
      <c r="G28" s="7"/>
      <c r="H28" s="8"/>
      <c r="I28" s="7"/>
      <c r="J28" s="7">
        <v>60</v>
      </c>
      <c r="K28" s="7"/>
      <c r="L28" s="7">
        <f t="shared" si="0"/>
        <v>60</v>
      </c>
    </row>
    <row r="29" spans="1:12" ht="12.75">
      <c r="A29" s="7">
        <v>26</v>
      </c>
      <c r="B29" s="32" t="s">
        <v>67</v>
      </c>
      <c r="C29" s="5" t="s">
        <v>57</v>
      </c>
      <c r="D29" s="14" t="s">
        <v>299</v>
      </c>
      <c r="E29" s="5" t="s">
        <v>353</v>
      </c>
      <c r="F29" s="5" t="s">
        <v>95</v>
      </c>
      <c r="G29" s="7"/>
      <c r="H29" s="8"/>
      <c r="I29" s="7">
        <v>60</v>
      </c>
      <c r="J29" s="7">
        <v>60</v>
      </c>
      <c r="K29" s="7"/>
      <c r="L29" s="7">
        <f t="shared" si="0"/>
        <v>120</v>
      </c>
    </row>
    <row r="30" spans="1:12" ht="12.75">
      <c r="A30" s="7">
        <v>27</v>
      </c>
      <c r="B30" s="44" t="s">
        <v>104</v>
      </c>
      <c r="C30" s="21" t="s">
        <v>57</v>
      </c>
      <c r="D30" s="20" t="s">
        <v>298</v>
      </c>
      <c r="E30" s="19" t="s">
        <v>129</v>
      </c>
      <c r="F30" s="22" t="s">
        <v>158</v>
      </c>
      <c r="G30" s="39">
        <v>5</v>
      </c>
      <c r="H30" s="27">
        <v>24</v>
      </c>
      <c r="I30" s="4">
        <v>60</v>
      </c>
      <c r="J30" s="7">
        <v>60</v>
      </c>
      <c r="K30" s="4"/>
      <c r="L30" s="7">
        <f t="shared" si="0"/>
        <v>149</v>
      </c>
    </row>
    <row r="31" spans="1:12" ht="12.75">
      <c r="A31" s="7">
        <v>28</v>
      </c>
      <c r="B31" s="45" t="s">
        <v>179</v>
      </c>
      <c r="C31" s="9" t="s">
        <v>57</v>
      </c>
      <c r="D31" s="18" t="s">
        <v>292</v>
      </c>
      <c r="E31" s="5" t="s">
        <v>427</v>
      </c>
      <c r="F31" s="16" t="s">
        <v>158</v>
      </c>
      <c r="G31" s="8">
        <v>5</v>
      </c>
      <c r="H31" s="7"/>
      <c r="I31" s="7">
        <v>30</v>
      </c>
      <c r="J31" s="7">
        <v>60</v>
      </c>
      <c r="K31" s="7">
        <v>30</v>
      </c>
      <c r="L31" s="7">
        <f t="shared" si="0"/>
        <v>65</v>
      </c>
    </row>
    <row r="32" spans="1:12" ht="12.75">
      <c r="A32" s="7">
        <v>29</v>
      </c>
      <c r="B32" s="45" t="s">
        <v>180</v>
      </c>
      <c r="C32" s="9" t="s">
        <v>57</v>
      </c>
      <c r="D32" s="18" t="s">
        <v>292</v>
      </c>
      <c r="E32" s="5" t="s">
        <v>406</v>
      </c>
      <c r="F32" s="9" t="s">
        <v>95</v>
      </c>
      <c r="G32" s="8"/>
      <c r="H32" s="7"/>
      <c r="I32" s="7"/>
      <c r="J32" s="7">
        <v>60</v>
      </c>
      <c r="K32" s="7"/>
      <c r="L32" s="7">
        <f t="shared" si="0"/>
        <v>60</v>
      </c>
    </row>
    <row r="33" spans="1:12" ht="12.75">
      <c r="A33" s="7">
        <v>30</v>
      </c>
      <c r="B33" s="45" t="s">
        <v>181</v>
      </c>
      <c r="C33" s="9" t="s">
        <v>57</v>
      </c>
      <c r="D33" s="18" t="s">
        <v>292</v>
      </c>
      <c r="E33" s="5" t="s">
        <v>407</v>
      </c>
      <c r="F33" s="9" t="s">
        <v>95</v>
      </c>
      <c r="G33" s="8"/>
      <c r="H33" s="7"/>
      <c r="I33" s="7"/>
      <c r="J33" s="7">
        <v>60</v>
      </c>
      <c r="K33" s="7"/>
      <c r="L33" s="7">
        <f t="shared" si="0"/>
        <v>60</v>
      </c>
    </row>
    <row r="34" spans="1:12" ht="12.75">
      <c r="A34" s="7">
        <v>31</v>
      </c>
      <c r="B34" s="45" t="s">
        <v>190</v>
      </c>
      <c r="C34" s="9" t="s">
        <v>57</v>
      </c>
      <c r="D34" s="18" t="s">
        <v>291</v>
      </c>
      <c r="E34" s="5" t="s">
        <v>410</v>
      </c>
      <c r="F34" s="9" t="s">
        <v>95</v>
      </c>
      <c r="G34" s="8"/>
      <c r="H34" s="7"/>
      <c r="I34" s="7">
        <v>50</v>
      </c>
      <c r="J34" s="7">
        <v>60</v>
      </c>
      <c r="K34" s="7"/>
      <c r="L34" s="7">
        <f t="shared" si="0"/>
        <v>110</v>
      </c>
    </row>
    <row r="35" spans="1:12" ht="12.75">
      <c r="A35" s="7">
        <v>32</v>
      </c>
      <c r="B35" s="32" t="s">
        <v>433</v>
      </c>
      <c r="C35" s="5" t="s">
        <v>57</v>
      </c>
      <c r="D35" s="5" t="s">
        <v>323</v>
      </c>
      <c r="E35" s="29"/>
      <c r="F35" s="16" t="s">
        <v>158</v>
      </c>
      <c r="G35" s="8">
        <v>5</v>
      </c>
      <c r="H35" s="7"/>
      <c r="I35" s="7"/>
      <c r="J35" s="7">
        <v>55</v>
      </c>
      <c r="K35" s="7"/>
      <c r="L35" s="7">
        <f t="shared" si="0"/>
        <v>60</v>
      </c>
    </row>
    <row r="36" spans="1:13" ht="12.75">
      <c r="A36" s="7"/>
      <c r="B36" s="46" t="s">
        <v>444</v>
      </c>
      <c r="C36" s="5"/>
      <c r="D36" s="5"/>
      <c r="E36" s="9"/>
      <c r="F36" s="5"/>
      <c r="G36" s="7"/>
      <c r="H36" s="8"/>
      <c r="I36" s="7"/>
      <c r="J36" s="7"/>
      <c r="K36" s="7"/>
      <c r="L36" s="7">
        <f t="shared" si="0"/>
        <v>0</v>
      </c>
      <c r="M36" s="41">
        <f>L4+L5+L6+L7+L8+L9+L10+L11+L12+L13+L14+L15+L16+L17+L18+L19+L20+L21+L22+L23+L24+L25+L26+L27+L28+L29+L30+L31+L32+L33+L34+L35</f>
        <v>2565</v>
      </c>
    </row>
    <row r="37" spans="1:12" ht="12.75">
      <c r="A37" s="7">
        <v>1</v>
      </c>
      <c r="B37" s="32" t="s">
        <v>13</v>
      </c>
      <c r="C37" s="5" t="s">
        <v>73</v>
      </c>
      <c r="D37" s="14" t="s">
        <v>286</v>
      </c>
      <c r="E37" s="5" t="s">
        <v>337</v>
      </c>
      <c r="F37" s="5" t="s">
        <v>95</v>
      </c>
      <c r="G37" s="7"/>
      <c r="H37" s="8"/>
      <c r="I37" s="7">
        <v>34</v>
      </c>
      <c r="J37" s="7">
        <v>60</v>
      </c>
      <c r="K37" s="7">
        <v>26</v>
      </c>
      <c r="L37" s="7">
        <f t="shared" si="0"/>
        <v>68</v>
      </c>
    </row>
    <row r="38" spans="1:12" ht="12.75">
      <c r="A38" s="7">
        <v>2</v>
      </c>
      <c r="B38" s="32" t="s">
        <v>33</v>
      </c>
      <c r="C38" s="5" t="s">
        <v>73</v>
      </c>
      <c r="D38" s="14" t="s">
        <v>306</v>
      </c>
      <c r="E38" s="5" t="s">
        <v>387</v>
      </c>
      <c r="F38" s="5" t="s">
        <v>95</v>
      </c>
      <c r="G38" s="7"/>
      <c r="H38" s="8"/>
      <c r="I38" s="7">
        <v>60</v>
      </c>
      <c r="J38" s="7">
        <v>60</v>
      </c>
      <c r="K38" s="7">
        <v>120</v>
      </c>
      <c r="L38" s="7">
        <f t="shared" si="0"/>
        <v>0</v>
      </c>
    </row>
    <row r="39" spans="1:12" ht="12.75">
      <c r="A39" s="7">
        <v>3</v>
      </c>
      <c r="B39" s="32" t="s">
        <v>41</v>
      </c>
      <c r="C39" s="5" t="s">
        <v>73</v>
      </c>
      <c r="D39" s="14" t="s">
        <v>305</v>
      </c>
      <c r="E39" s="5" t="s">
        <v>377</v>
      </c>
      <c r="F39" s="5" t="s">
        <v>95</v>
      </c>
      <c r="G39" s="7"/>
      <c r="H39" s="8"/>
      <c r="I39" s="7">
        <v>34</v>
      </c>
      <c r="J39" s="7">
        <v>60</v>
      </c>
      <c r="K39" s="7">
        <v>26</v>
      </c>
      <c r="L39" s="7">
        <f t="shared" si="0"/>
        <v>68</v>
      </c>
    </row>
    <row r="40" spans="1:12" ht="12.75">
      <c r="A40" s="7">
        <v>4</v>
      </c>
      <c r="B40" s="32" t="s">
        <v>52</v>
      </c>
      <c r="C40" s="5" t="s">
        <v>73</v>
      </c>
      <c r="D40" s="14" t="s">
        <v>177</v>
      </c>
      <c r="E40" s="5" t="s">
        <v>366</v>
      </c>
      <c r="F40" s="5" t="s">
        <v>95</v>
      </c>
      <c r="G40" s="7"/>
      <c r="H40" s="8"/>
      <c r="I40" s="7"/>
      <c r="J40" s="7">
        <v>60</v>
      </c>
      <c r="K40" s="7"/>
      <c r="L40" s="7">
        <f>J40+I40+H40+G40-K40</f>
        <v>60</v>
      </c>
    </row>
    <row r="41" spans="1:12" ht="12.75">
      <c r="A41" s="7">
        <v>5</v>
      </c>
      <c r="B41" s="32" t="s">
        <v>105</v>
      </c>
      <c r="C41" s="5" t="s">
        <v>73</v>
      </c>
      <c r="D41" s="14" t="s">
        <v>177</v>
      </c>
      <c r="E41" s="5" t="s">
        <v>365</v>
      </c>
      <c r="F41" s="9" t="s">
        <v>95</v>
      </c>
      <c r="G41" s="8"/>
      <c r="H41" s="8"/>
      <c r="I41" s="7"/>
      <c r="J41" s="7">
        <v>60</v>
      </c>
      <c r="K41" s="7"/>
      <c r="L41" s="7">
        <f t="shared" si="0"/>
        <v>60</v>
      </c>
    </row>
    <row r="42" spans="1:12" ht="12.75">
      <c r="A42" s="7">
        <v>6</v>
      </c>
      <c r="B42" s="32" t="s">
        <v>24</v>
      </c>
      <c r="C42" s="5" t="s">
        <v>80</v>
      </c>
      <c r="D42" s="14" t="s">
        <v>286</v>
      </c>
      <c r="E42" s="5" t="s">
        <v>346</v>
      </c>
      <c r="F42" s="15" t="s">
        <v>95</v>
      </c>
      <c r="G42" s="7"/>
      <c r="H42" s="8"/>
      <c r="I42" s="7">
        <v>23</v>
      </c>
      <c r="J42" s="7">
        <v>60</v>
      </c>
      <c r="K42" s="7">
        <v>60</v>
      </c>
      <c r="L42" s="7">
        <f t="shared" si="0"/>
        <v>23</v>
      </c>
    </row>
    <row r="43" spans="1:12" ht="12.75">
      <c r="A43" s="7">
        <v>7</v>
      </c>
      <c r="B43" s="45" t="s">
        <v>173</v>
      </c>
      <c r="C43" s="9" t="s">
        <v>80</v>
      </c>
      <c r="D43" s="18" t="s">
        <v>294</v>
      </c>
      <c r="E43" s="5" t="s">
        <v>405</v>
      </c>
      <c r="F43" s="9" t="s">
        <v>95</v>
      </c>
      <c r="G43" s="8"/>
      <c r="H43" s="7"/>
      <c r="I43" s="7"/>
      <c r="J43" s="7">
        <v>60</v>
      </c>
      <c r="K43" s="7">
        <v>30</v>
      </c>
      <c r="L43" s="7">
        <f t="shared" si="0"/>
        <v>30</v>
      </c>
    </row>
    <row r="44" spans="1:12" ht="12.75">
      <c r="A44" s="7">
        <v>8</v>
      </c>
      <c r="B44" s="32" t="s">
        <v>315</v>
      </c>
      <c r="C44" s="5" t="s">
        <v>80</v>
      </c>
      <c r="D44" s="5" t="s">
        <v>323</v>
      </c>
      <c r="E44" s="6" t="s">
        <v>420</v>
      </c>
      <c r="F44" s="16" t="s">
        <v>95</v>
      </c>
      <c r="G44" s="8"/>
      <c r="H44" s="7"/>
      <c r="I44" s="7"/>
      <c r="J44" s="7">
        <v>55</v>
      </c>
      <c r="K44" s="7">
        <v>5</v>
      </c>
      <c r="L44" s="7">
        <f t="shared" si="0"/>
        <v>50</v>
      </c>
    </row>
    <row r="45" spans="1:12" ht="12.75">
      <c r="A45" s="7">
        <v>9</v>
      </c>
      <c r="B45" s="32" t="s">
        <v>319</v>
      </c>
      <c r="C45" s="5" t="s">
        <v>320</v>
      </c>
      <c r="D45" s="5" t="s">
        <v>323</v>
      </c>
      <c r="E45" s="6" t="s">
        <v>417</v>
      </c>
      <c r="F45" s="16" t="s">
        <v>158</v>
      </c>
      <c r="G45" s="8">
        <v>5</v>
      </c>
      <c r="H45" s="7"/>
      <c r="I45" s="7"/>
      <c r="J45" s="7">
        <v>55</v>
      </c>
      <c r="K45" s="7">
        <v>60</v>
      </c>
      <c r="L45" s="7">
        <f t="shared" si="0"/>
        <v>0</v>
      </c>
    </row>
    <row r="46" spans="1:12" ht="12.75">
      <c r="A46" s="7">
        <v>10</v>
      </c>
      <c r="B46" s="32" t="s">
        <v>435</v>
      </c>
      <c r="C46" s="5" t="s">
        <v>73</v>
      </c>
      <c r="D46" s="5" t="s">
        <v>323</v>
      </c>
      <c r="E46" s="31"/>
      <c r="F46" s="16" t="s">
        <v>158</v>
      </c>
      <c r="G46" s="8">
        <v>5</v>
      </c>
      <c r="H46" s="7"/>
      <c r="I46" s="7"/>
      <c r="J46" s="7">
        <v>55</v>
      </c>
      <c r="K46" s="7"/>
      <c r="L46" s="7">
        <f t="shared" si="0"/>
        <v>60</v>
      </c>
    </row>
    <row r="47" spans="1:12" ht="12.75">
      <c r="A47" s="7">
        <v>11</v>
      </c>
      <c r="B47" s="32" t="s">
        <v>438</v>
      </c>
      <c r="C47" s="5" t="s">
        <v>80</v>
      </c>
      <c r="D47" s="5" t="s">
        <v>454</v>
      </c>
      <c r="E47" s="5"/>
      <c r="F47" s="16"/>
      <c r="G47" s="8">
        <v>5</v>
      </c>
      <c r="H47" s="7"/>
      <c r="I47" s="7"/>
      <c r="J47" s="7">
        <v>45</v>
      </c>
      <c r="K47" s="7">
        <v>45</v>
      </c>
      <c r="L47" s="7">
        <f>J47+I47+H47+G47-K47</f>
        <v>5</v>
      </c>
    </row>
    <row r="48" spans="1:12" ht="12.75">
      <c r="A48" s="7">
        <v>12</v>
      </c>
      <c r="B48" s="32" t="s">
        <v>455</v>
      </c>
      <c r="C48" s="5" t="s">
        <v>73</v>
      </c>
      <c r="D48" s="5" t="s">
        <v>453</v>
      </c>
      <c r="E48" s="5"/>
      <c r="F48" s="5"/>
      <c r="G48" s="7">
        <v>5</v>
      </c>
      <c r="H48" s="7"/>
      <c r="I48" s="7"/>
      <c r="J48" s="7">
        <v>45</v>
      </c>
      <c r="K48" s="7"/>
      <c r="L48" s="7">
        <f t="shared" si="0"/>
        <v>50</v>
      </c>
    </row>
    <row r="49" spans="1:12" ht="12.75">
      <c r="A49" s="7">
        <v>13</v>
      </c>
      <c r="B49" s="36" t="s">
        <v>456</v>
      </c>
      <c r="C49" s="36" t="s">
        <v>80</v>
      </c>
      <c r="D49" s="5" t="s">
        <v>453</v>
      </c>
      <c r="E49" s="36"/>
      <c r="F49" s="36"/>
      <c r="G49" s="40">
        <v>5</v>
      </c>
      <c r="H49" s="40"/>
      <c r="I49" s="40"/>
      <c r="J49" s="40">
        <v>45</v>
      </c>
      <c r="K49" s="40"/>
      <c r="L49" s="7">
        <f t="shared" si="0"/>
        <v>50</v>
      </c>
    </row>
    <row r="50" spans="1:13" ht="12.75">
      <c r="A50" s="7"/>
      <c r="B50" s="32"/>
      <c r="C50" s="5"/>
      <c r="D50" s="14"/>
      <c r="E50" s="5"/>
      <c r="F50" s="5"/>
      <c r="G50" s="7"/>
      <c r="H50" s="8"/>
      <c r="I50" s="7"/>
      <c r="J50" s="7"/>
      <c r="K50" s="7"/>
      <c r="L50" s="7">
        <f t="shared" si="0"/>
        <v>0</v>
      </c>
      <c r="M50" s="41">
        <f>L37+L38+L39+L40+L41+L42+L43+L44+L45+L46+L47+L48+L49</f>
        <v>524</v>
      </c>
    </row>
    <row r="51" spans="1:12" ht="12.75">
      <c r="A51" s="7"/>
      <c r="B51" s="46" t="s">
        <v>445</v>
      </c>
      <c r="C51" s="5"/>
      <c r="D51" s="14"/>
      <c r="E51" s="5"/>
      <c r="F51" s="5"/>
      <c r="G51" s="7"/>
      <c r="H51" s="8"/>
      <c r="I51" s="7"/>
      <c r="J51" s="7"/>
      <c r="K51" s="7"/>
      <c r="L51" s="7">
        <f t="shared" si="0"/>
        <v>0</v>
      </c>
    </row>
    <row r="52" spans="1:12" ht="12.75">
      <c r="A52" s="7">
        <v>1</v>
      </c>
      <c r="B52" s="32" t="s">
        <v>14</v>
      </c>
      <c r="C52" s="5" t="s">
        <v>72</v>
      </c>
      <c r="D52" s="14" t="s">
        <v>286</v>
      </c>
      <c r="E52" s="5" t="s">
        <v>338</v>
      </c>
      <c r="F52" s="5" t="s">
        <v>95</v>
      </c>
      <c r="G52" s="7"/>
      <c r="H52" s="8"/>
      <c r="I52" s="7"/>
      <c r="J52" s="7">
        <v>60</v>
      </c>
      <c r="K52" s="7">
        <v>60</v>
      </c>
      <c r="L52" s="7">
        <f t="shared" si="0"/>
        <v>0</v>
      </c>
    </row>
    <row r="53" spans="1:12" ht="12.75">
      <c r="A53" s="7">
        <v>2</v>
      </c>
      <c r="B53" s="32" t="s">
        <v>15</v>
      </c>
      <c r="C53" s="5" t="s">
        <v>72</v>
      </c>
      <c r="D53" s="14" t="s">
        <v>286</v>
      </c>
      <c r="E53" s="5" t="s">
        <v>339</v>
      </c>
      <c r="F53" s="5" t="s">
        <v>95</v>
      </c>
      <c r="G53" s="7"/>
      <c r="H53" s="8"/>
      <c r="I53" s="7"/>
      <c r="J53" s="7">
        <v>60</v>
      </c>
      <c r="K53" s="7">
        <v>60</v>
      </c>
      <c r="L53" s="7">
        <f t="shared" si="0"/>
        <v>0</v>
      </c>
    </row>
    <row r="54" spans="1:12" ht="12.75">
      <c r="A54" s="7">
        <v>3</v>
      </c>
      <c r="B54" s="32" t="s">
        <v>380</v>
      </c>
      <c r="C54" s="5" t="s">
        <v>88</v>
      </c>
      <c r="D54" s="14" t="s">
        <v>305</v>
      </c>
      <c r="E54" s="5" t="s">
        <v>384</v>
      </c>
      <c r="F54" s="5" t="s">
        <v>95</v>
      </c>
      <c r="G54" s="7"/>
      <c r="H54" s="8"/>
      <c r="I54" s="7">
        <v>0</v>
      </c>
      <c r="J54" s="7">
        <v>60</v>
      </c>
      <c r="K54" s="7"/>
      <c r="L54" s="7">
        <f t="shared" si="0"/>
        <v>60</v>
      </c>
    </row>
    <row r="55" spans="1:12" ht="12.75">
      <c r="A55" s="7">
        <v>4</v>
      </c>
      <c r="B55" s="32" t="s">
        <v>437</v>
      </c>
      <c r="C55" s="5" t="s">
        <v>82</v>
      </c>
      <c r="D55" s="14" t="s">
        <v>304</v>
      </c>
      <c r="E55" s="5" t="s">
        <v>373</v>
      </c>
      <c r="F55" s="5" t="s">
        <v>95</v>
      </c>
      <c r="G55" s="7"/>
      <c r="H55" s="8"/>
      <c r="I55" s="7"/>
      <c r="J55" s="7">
        <v>60</v>
      </c>
      <c r="K55" s="7"/>
      <c r="L55" s="7">
        <f t="shared" si="0"/>
        <v>60</v>
      </c>
    </row>
    <row r="56" spans="1:12" ht="12.75">
      <c r="A56" s="7">
        <v>5</v>
      </c>
      <c r="B56" s="43" t="s">
        <v>51</v>
      </c>
      <c r="C56" s="19" t="s">
        <v>72</v>
      </c>
      <c r="D56" s="20" t="s">
        <v>301</v>
      </c>
      <c r="E56" s="19" t="s">
        <v>364</v>
      </c>
      <c r="F56" s="19" t="s">
        <v>95</v>
      </c>
      <c r="G56" s="4"/>
      <c r="H56" s="27">
        <v>24</v>
      </c>
      <c r="I56" s="4">
        <v>60</v>
      </c>
      <c r="J56" s="4">
        <v>60</v>
      </c>
      <c r="K56" s="4"/>
      <c r="L56" s="7">
        <f>J56+I56+H56+G56-K56</f>
        <v>144</v>
      </c>
    </row>
    <row r="57" spans="1:12" ht="12.75">
      <c r="A57" s="7">
        <v>6</v>
      </c>
      <c r="B57" s="45" t="s">
        <v>143</v>
      </c>
      <c r="C57" s="9" t="s">
        <v>88</v>
      </c>
      <c r="D57" s="18" t="s">
        <v>296</v>
      </c>
      <c r="E57" s="5" t="s">
        <v>391</v>
      </c>
      <c r="F57" s="9" t="s">
        <v>95</v>
      </c>
      <c r="G57" s="7"/>
      <c r="H57" s="7"/>
      <c r="I57" s="7"/>
      <c r="J57" s="7">
        <v>60</v>
      </c>
      <c r="K57" s="7">
        <v>60</v>
      </c>
      <c r="L57" s="7">
        <f t="shared" si="0"/>
        <v>0</v>
      </c>
    </row>
    <row r="58" spans="1:12" ht="12.75">
      <c r="A58" s="7">
        <v>7</v>
      </c>
      <c r="B58" s="45" t="s">
        <v>144</v>
      </c>
      <c r="C58" s="9" t="s">
        <v>88</v>
      </c>
      <c r="D58" s="18" t="s">
        <v>296</v>
      </c>
      <c r="E58" s="5" t="s">
        <v>392</v>
      </c>
      <c r="F58" s="9" t="s">
        <v>95</v>
      </c>
      <c r="G58" s="7"/>
      <c r="H58" s="7"/>
      <c r="I58" s="7"/>
      <c r="J58" s="7">
        <v>60</v>
      </c>
      <c r="K58" s="7">
        <v>60</v>
      </c>
      <c r="L58" s="7">
        <f t="shared" si="0"/>
        <v>0</v>
      </c>
    </row>
    <row r="59" spans="1:12" ht="12.75">
      <c r="A59" s="7">
        <v>8</v>
      </c>
      <c r="B59" s="45" t="s">
        <v>145</v>
      </c>
      <c r="C59" s="9" t="s">
        <v>88</v>
      </c>
      <c r="D59" s="18" t="s">
        <v>296</v>
      </c>
      <c r="E59" s="5" t="s">
        <v>393</v>
      </c>
      <c r="F59" s="9" t="s">
        <v>95</v>
      </c>
      <c r="G59" s="7"/>
      <c r="H59" s="7"/>
      <c r="I59" s="7">
        <v>60</v>
      </c>
      <c r="J59" s="7">
        <v>60</v>
      </c>
      <c r="K59" s="7">
        <v>120</v>
      </c>
      <c r="L59" s="7">
        <f t="shared" si="0"/>
        <v>0</v>
      </c>
    </row>
    <row r="60" spans="1:12" ht="12.75">
      <c r="A60" s="7">
        <v>9</v>
      </c>
      <c r="B60" s="45" t="s">
        <v>146</v>
      </c>
      <c r="C60" s="9" t="s">
        <v>88</v>
      </c>
      <c r="D60" s="18" t="s">
        <v>296</v>
      </c>
      <c r="E60" s="5" t="s">
        <v>394</v>
      </c>
      <c r="F60" s="9" t="s">
        <v>95</v>
      </c>
      <c r="G60" s="7"/>
      <c r="H60" s="7"/>
      <c r="I60" s="7">
        <v>60</v>
      </c>
      <c r="J60" s="7">
        <v>60</v>
      </c>
      <c r="K60" s="7"/>
      <c r="L60" s="7">
        <f>J60+I60+H60+G60-K60</f>
        <v>120</v>
      </c>
    </row>
    <row r="61" spans="1:12" ht="12.75">
      <c r="A61" s="7">
        <v>10</v>
      </c>
      <c r="B61" s="45" t="s">
        <v>147</v>
      </c>
      <c r="C61" s="9" t="s">
        <v>88</v>
      </c>
      <c r="D61" s="18" t="s">
        <v>296</v>
      </c>
      <c r="E61" s="5" t="s">
        <v>395</v>
      </c>
      <c r="F61" s="9" t="s">
        <v>95</v>
      </c>
      <c r="G61" s="7"/>
      <c r="H61" s="7"/>
      <c r="I61" s="7">
        <v>60</v>
      </c>
      <c r="J61" s="7">
        <v>60</v>
      </c>
      <c r="K61" s="7"/>
      <c r="L61" s="7">
        <f t="shared" si="0"/>
        <v>120</v>
      </c>
    </row>
    <row r="62" spans="1:12" ht="12.75">
      <c r="A62" s="7">
        <v>11</v>
      </c>
      <c r="B62" s="32" t="s">
        <v>161</v>
      </c>
      <c r="C62" s="5" t="s">
        <v>162</v>
      </c>
      <c r="D62" s="14" t="s">
        <v>295</v>
      </c>
      <c r="E62" s="5" t="s">
        <v>398</v>
      </c>
      <c r="F62" s="9" t="s">
        <v>95</v>
      </c>
      <c r="G62" s="7"/>
      <c r="H62" s="7"/>
      <c r="I62" s="7">
        <v>60</v>
      </c>
      <c r="J62" s="7">
        <v>60</v>
      </c>
      <c r="K62" s="7">
        <v>60</v>
      </c>
      <c r="L62" s="7">
        <f t="shared" si="0"/>
        <v>60</v>
      </c>
    </row>
    <row r="63" spans="1:12" ht="12.75">
      <c r="A63" s="7">
        <v>12</v>
      </c>
      <c r="B63" s="32" t="s">
        <v>164</v>
      </c>
      <c r="C63" s="5" t="s">
        <v>72</v>
      </c>
      <c r="D63" s="14" t="s">
        <v>295</v>
      </c>
      <c r="E63" s="5" t="s">
        <v>399</v>
      </c>
      <c r="F63" s="10" t="s">
        <v>95</v>
      </c>
      <c r="G63" s="7"/>
      <c r="H63" s="7"/>
      <c r="I63" s="7"/>
      <c r="J63" s="7">
        <v>60</v>
      </c>
      <c r="K63" s="7">
        <v>30</v>
      </c>
      <c r="L63" s="7">
        <f t="shared" si="0"/>
        <v>30</v>
      </c>
    </row>
    <row r="64" spans="1:12" ht="12.75">
      <c r="A64" s="7">
        <v>13</v>
      </c>
      <c r="B64" s="45" t="s">
        <v>209</v>
      </c>
      <c r="C64" s="9" t="s">
        <v>72</v>
      </c>
      <c r="D64" s="18" t="s">
        <v>308</v>
      </c>
      <c r="E64" s="6" t="s">
        <v>415</v>
      </c>
      <c r="F64" s="16" t="s">
        <v>158</v>
      </c>
      <c r="G64" s="8"/>
      <c r="H64" s="7"/>
      <c r="I64" s="7"/>
      <c r="J64" s="7">
        <v>60</v>
      </c>
      <c r="K64" s="7">
        <v>35</v>
      </c>
      <c r="L64" s="7">
        <f t="shared" si="0"/>
        <v>25</v>
      </c>
    </row>
    <row r="65" spans="1:12" ht="12.75">
      <c r="A65" s="7">
        <v>14</v>
      </c>
      <c r="B65" s="32" t="s">
        <v>311</v>
      </c>
      <c r="C65" s="5" t="s">
        <v>88</v>
      </c>
      <c r="D65" s="5" t="s">
        <v>321</v>
      </c>
      <c r="E65" s="6" t="s">
        <v>423</v>
      </c>
      <c r="F65" s="16" t="s">
        <v>158</v>
      </c>
      <c r="G65" s="8">
        <v>5</v>
      </c>
      <c r="H65" s="7"/>
      <c r="I65" s="7">
        <v>5</v>
      </c>
      <c r="J65" s="7">
        <v>60</v>
      </c>
      <c r="K65" s="7">
        <v>60</v>
      </c>
      <c r="L65" s="7">
        <f t="shared" si="0"/>
        <v>10</v>
      </c>
    </row>
    <row r="66" spans="1:12" ht="12.75">
      <c r="A66" s="7">
        <v>15</v>
      </c>
      <c r="B66" s="32" t="s">
        <v>440</v>
      </c>
      <c r="C66" s="5" t="s">
        <v>88</v>
      </c>
      <c r="D66" s="5" t="s">
        <v>453</v>
      </c>
      <c r="E66" s="5"/>
      <c r="F66" s="5"/>
      <c r="G66" s="7">
        <v>5</v>
      </c>
      <c r="H66" s="7"/>
      <c r="I66" s="7"/>
      <c r="J66" s="7">
        <v>45</v>
      </c>
      <c r="K66" s="7">
        <v>20</v>
      </c>
      <c r="L66" s="7">
        <f t="shared" si="0"/>
        <v>30</v>
      </c>
    </row>
    <row r="67" spans="1:13" ht="12.75">
      <c r="A67" s="7"/>
      <c r="B67" s="46" t="s">
        <v>446</v>
      </c>
      <c r="C67" s="5"/>
      <c r="D67" s="14"/>
      <c r="E67" s="5"/>
      <c r="F67" s="5"/>
      <c r="G67" s="7"/>
      <c r="H67" s="8"/>
      <c r="I67" s="7"/>
      <c r="J67" s="7"/>
      <c r="K67" s="7"/>
      <c r="L67" s="7">
        <f t="shared" si="0"/>
        <v>0</v>
      </c>
      <c r="M67" s="41">
        <f>L52+L53+L54+L55+L56+L57+L58+L59+L60+L61+L62+L63+L64+L65+L66</f>
        <v>659</v>
      </c>
    </row>
    <row r="68" spans="1:12" ht="12.75">
      <c r="A68" s="7">
        <v>1</v>
      </c>
      <c r="B68" s="32" t="s">
        <v>26</v>
      </c>
      <c r="C68" s="5" t="s">
        <v>76</v>
      </c>
      <c r="D68" s="14" t="s">
        <v>287</v>
      </c>
      <c r="E68" s="5" t="s">
        <v>348</v>
      </c>
      <c r="F68" s="5" t="s">
        <v>95</v>
      </c>
      <c r="G68" s="7"/>
      <c r="H68" s="8"/>
      <c r="I68" s="7"/>
      <c r="J68" s="7">
        <v>60</v>
      </c>
      <c r="K68" s="7">
        <v>60</v>
      </c>
      <c r="L68" s="7">
        <f t="shared" si="0"/>
        <v>0</v>
      </c>
    </row>
    <row r="69" spans="1:12" ht="12.75">
      <c r="A69" s="7">
        <v>2</v>
      </c>
      <c r="B69" s="32" t="s">
        <v>48</v>
      </c>
      <c r="C69" s="5" t="s">
        <v>76</v>
      </c>
      <c r="D69" s="14" t="s">
        <v>302</v>
      </c>
      <c r="E69" s="5" t="s">
        <v>464</v>
      </c>
      <c r="F69" s="5" t="s">
        <v>95</v>
      </c>
      <c r="G69" s="7"/>
      <c r="H69" s="47"/>
      <c r="I69" s="48"/>
      <c r="J69" s="48"/>
      <c r="K69" s="49"/>
      <c r="L69" s="7">
        <v>0</v>
      </c>
    </row>
    <row r="70" spans="1:12" ht="12.75">
      <c r="A70" s="7">
        <v>3</v>
      </c>
      <c r="B70" s="45" t="s">
        <v>119</v>
      </c>
      <c r="C70" s="9" t="s">
        <v>120</v>
      </c>
      <c r="D70" s="18" t="s">
        <v>300</v>
      </c>
      <c r="E70" s="5" t="s">
        <v>355</v>
      </c>
      <c r="F70" s="9" t="s">
        <v>95</v>
      </c>
      <c r="G70" s="8"/>
      <c r="H70" s="8"/>
      <c r="I70" s="7"/>
      <c r="J70" s="7">
        <v>60</v>
      </c>
      <c r="K70" s="7"/>
      <c r="L70" s="7">
        <f aca="true" t="shared" si="1" ref="L70:L130">J70+I70+H70+G70-K70</f>
        <v>60</v>
      </c>
    </row>
    <row r="71" spans="1:12" ht="12.75">
      <c r="A71" s="7">
        <v>4</v>
      </c>
      <c r="B71" s="45" t="s">
        <v>121</v>
      </c>
      <c r="C71" s="9" t="s">
        <v>122</v>
      </c>
      <c r="D71" s="18" t="s">
        <v>300</v>
      </c>
      <c r="E71" s="5" t="s">
        <v>354</v>
      </c>
      <c r="F71" s="9" t="s">
        <v>95</v>
      </c>
      <c r="G71" s="8"/>
      <c r="H71" s="8"/>
      <c r="I71" s="7"/>
      <c r="J71" s="7">
        <v>60</v>
      </c>
      <c r="K71" s="7"/>
      <c r="L71" s="7">
        <f t="shared" si="1"/>
        <v>60</v>
      </c>
    </row>
    <row r="72" spans="1:12" ht="12.75">
      <c r="A72" s="7">
        <v>5</v>
      </c>
      <c r="B72" s="43" t="s">
        <v>134</v>
      </c>
      <c r="C72" s="19" t="s">
        <v>122</v>
      </c>
      <c r="D72" s="24" t="s">
        <v>297</v>
      </c>
      <c r="E72" s="19" t="s">
        <v>154</v>
      </c>
      <c r="F72" s="22" t="s">
        <v>158</v>
      </c>
      <c r="G72" s="39">
        <v>5</v>
      </c>
      <c r="H72" s="4">
        <v>12</v>
      </c>
      <c r="I72" s="4">
        <v>60</v>
      </c>
      <c r="J72" s="7">
        <v>60</v>
      </c>
      <c r="K72" s="4"/>
      <c r="L72" s="7">
        <f t="shared" si="1"/>
        <v>137</v>
      </c>
    </row>
    <row r="73" spans="1:12" ht="12.75">
      <c r="A73" s="7">
        <v>6</v>
      </c>
      <c r="B73" s="32" t="s">
        <v>168</v>
      </c>
      <c r="C73" s="5" t="s">
        <v>87</v>
      </c>
      <c r="D73" s="14" t="s">
        <v>295</v>
      </c>
      <c r="E73" s="5" t="s">
        <v>403</v>
      </c>
      <c r="F73" s="9" t="s">
        <v>95</v>
      </c>
      <c r="G73" s="7"/>
      <c r="H73" s="7"/>
      <c r="I73" s="7">
        <v>60</v>
      </c>
      <c r="J73" s="7">
        <v>60</v>
      </c>
      <c r="K73" s="7"/>
      <c r="L73" s="7">
        <f t="shared" si="1"/>
        <v>120</v>
      </c>
    </row>
    <row r="74" spans="1:12" ht="12.75">
      <c r="A74" s="7">
        <v>7</v>
      </c>
      <c r="B74" s="32" t="s">
        <v>169</v>
      </c>
      <c r="C74" s="5" t="s">
        <v>170</v>
      </c>
      <c r="D74" s="14" t="s">
        <v>295</v>
      </c>
      <c r="E74" s="5" t="s">
        <v>404</v>
      </c>
      <c r="F74" s="9" t="s">
        <v>95</v>
      </c>
      <c r="G74" s="7"/>
      <c r="H74" s="7"/>
      <c r="I74" s="7"/>
      <c r="J74" s="7">
        <v>60</v>
      </c>
      <c r="K74" s="7">
        <v>10</v>
      </c>
      <c r="L74" s="7">
        <f t="shared" si="1"/>
        <v>50</v>
      </c>
    </row>
    <row r="75" spans="1:12" ht="12.75">
      <c r="A75" s="7">
        <v>8</v>
      </c>
      <c r="B75" s="45" t="s">
        <v>195</v>
      </c>
      <c r="C75" s="9" t="s">
        <v>87</v>
      </c>
      <c r="D75" s="18" t="s">
        <v>290</v>
      </c>
      <c r="E75" s="6" t="s">
        <v>414</v>
      </c>
      <c r="F75" s="9" t="s">
        <v>95</v>
      </c>
      <c r="G75" s="8"/>
      <c r="H75" s="7"/>
      <c r="I75" s="7"/>
      <c r="J75" s="7">
        <v>60</v>
      </c>
      <c r="K75" s="7"/>
      <c r="L75" s="7">
        <f t="shared" si="1"/>
        <v>60</v>
      </c>
    </row>
    <row r="76" spans="1:12" ht="12.75">
      <c r="A76" s="7">
        <v>9</v>
      </c>
      <c r="B76" s="36" t="s">
        <v>457</v>
      </c>
      <c r="C76" s="36" t="s">
        <v>458</v>
      </c>
      <c r="D76" s="36" t="s">
        <v>459</v>
      </c>
      <c r="E76" s="36"/>
      <c r="F76" s="36"/>
      <c r="G76" s="40"/>
      <c r="H76" s="40"/>
      <c r="I76" s="40"/>
      <c r="J76" s="40">
        <v>20</v>
      </c>
      <c r="K76" s="40">
        <v>20</v>
      </c>
      <c r="L76" s="7">
        <f t="shared" si="1"/>
        <v>0</v>
      </c>
    </row>
    <row r="77" spans="1:12" ht="12.75">
      <c r="A77" s="7">
        <v>10</v>
      </c>
      <c r="B77" s="32" t="s">
        <v>16</v>
      </c>
      <c r="C77" s="5" t="s">
        <v>463</v>
      </c>
      <c r="D77" s="14" t="s">
        <v>286</v>
      </c>
      <c r="E77" s="5" t="s">
        <v>340</v>
      </c>
      <c r="F77" s="5" t="s">
        <v>95</v>
      </c>
      <c r="G77" s="7"/>
      <c r="H77" s="8"/>
      <c r="I77" s="7">
        <v>60</v>
      </c>
      <c r="J77" s="7">
        <v>60</v>
      </c>
      <c r="K77" s="7"/>
      <c r="L77" s="7">
        <f t="shared" si="1"/>
        <v>120</v>
      </c>
    </row>
    <row r="78" spans="1:12" ht="12.75">
      <c r="A78" s="7">
        <v>11</v>
      </c>
      <c r="B78" s="32" t="s">
        <v>165</v>
      </c>
      <c r="C78" s="5" t="s">
        <v>142</v>
      </c>
      <c r="D78" s="14" t="s">
        <v>295</v>
      </c>
      <c r="E78" s="5" t="s">
        <v>400</v>
      </c>
      <c r="F78" s="16" t="s">
        <v>158</v>
      </c>
      <c r="G78" s="7">
        <v>5</v>
      </c>
      <c r="H78" s="7">
        <v>4</v>
      </c>
      <c r="I78" s="7">
        <v>60</v>
      </c>
      <c r="J78" s="7">
        <v>60</v>
      </c>
      <c r="K78" s="7"/>
      <c r="L78" s="7">
        <f t="shared" si="1"/>
        <v>129</v>
      </c>
    </row>
    <row r="79" spans="1:12" ht="12.75">
      <c r="A79" s="7">
        <v>12</v>
      </c>
      <c r="B79" s="32" t="s">
        <v>166</v>
      </c>
      <c r="C79" s="5" t="s">
        <v>142</v>
      </c>
      <c r="D79" s="14" t="s">
        <v>295</v>
      </c>
      <c r="E79" s="5" t="s">
        <v>401</v>
      </c>
      <c r="F79" s="16" t="s">
        <v>158</v>
      </c>
      <c r="G79" s="7">
        <v>5</v>
      </c>
      <c r="H79" s="7">
        <v>4</v>
      </c>
      <c r="I79" s="7">
        <v>60</v>
      </c>
      <c r="J79" s="7">
        <v>60</v>
      </c>
      <c r="K79" s="7"/>
      <c r="L79" s="7">
        <f t="shared" si="1"/>
        <v>129</v>
      </c>
    </row>
    <row r="80" spans="1:12" ht="12.75">
      <c r="A80" s="7">
        <v>13</v>
      </c>
      <c r="B80" s="45" t="s">
        <v>141</v>
      </c>
      <c r="C80" s="9" t="s">
        <v>142</v>
      </c>
      <c r="D80" s="18" t="s">
        <v>296</v>
      </c>
      <c r="E80" s="5" t="s">
        <v>390</v>
      </c>
      <c r="F80" s="9" t="s">
        <v>95</v>
      </c>
      <c r="G80" s="7"/>
      <c r="H80" s="7"/>
      <c r="I80" s="7">
        <v>60</v>
      </c>
      <c r="J80" s="7">
        <v>60</v>
      </c>
      <c r="K80" s="7"/>
      <c r="L80" s="7">
        <f t="shared" si="1"/>
        <v>120</v>
      </c>
    </row>
    <row r="81" spans="1:13" ht="12.75">
      <c r="A81" s="7"/>
      <c r="B81" s="46" t="s">
        <v>447</v>
      </c>
      <c r="C81" s="5"/>
      <c r="D81" s="14"/>
      <c r="E81" s="5"/>
      <c r="F81" s="5"/>
      <c r="G81" s="7"/>
      <c r="H81" s="8"/>
      <c r="I81" s="7"/>
      <c r="J81" s="7"/>
      <c r="K81" s="7"/>
      <c r="L81" s="7">
        <f t="shared" si="1"/>
        <v>0</v>
      </c>
      <c r="M81" s="41">
        <f>L68+L69+L70+L71+L72+L73+L74+L75+L76+L77+L78+L79+L80</f>
        <v>985</v>
      </c>
    </row>
    <row r="82" spans="1:12" ht="12.75">
      <c r="A82" s="7">
        <v>1</v>
      </c>
      <c r="B82" s="32" t="s">
        <v>19</v>
      </c>
      <c r="C82" s="5" t="s">
        <v>90</v>
      </c>
      <c r="D82" s="14" t="s">
        <v>286</v>
      </c>
      <c r="E82" s="5" t="s">
        <v>344</v>
      </c>
      <c r="F82" s="5" t="s">
        <v>95</v>
      </c>
      <c r="G82" s="7"/>
      <c r="H82" s="8"/>
      <c r="I82" s="7"/>
      <c r="J82" s="7">
        <v>60</v>
      </c>
      <c r="K82" s="7">
        <v>60</v>
      </c>
      <c r="L82" s="7">
        <f t="shared" si="1"/>
        <v>0</v>
      </c>
    </row>
    <row r="83" spans="1:12" ht="12.75">
      <c r="A83" s="7">
        <v>2</v>
      </c>
      <c r="B83" s="32" t="s">
        <v>36</v>
      </c>
      <c r="C83" s="5" t="s">
        <v>90</v>
      </c>
      <c r="D83" s="14" t="s">
        <v>305</v>
      </c>
      <c r="E83" s="5" t="s">
        <v>386</v>
      </c>
      <c r="F83" s="9" t="s">
        <v>95</v>
      </c>
      <c r="G83" s="8"/>
      <c r="H83" s="8"/>
      <c r="I83" s="7"/>
      <c r="J83" s="7">
        <v>60</v>
      </c>
      <c r="K83" s="7">
        <v>60</v>
      </c>
      <c r="L83" s="7">
        <f t="shared" si="1"/>
        <v>0</v>
      </c>
    </row>
    <row r="84" spans="1:12" ht="12.75">
      <c r="A84" s="7">
        <v>3</v>
      </c>
      <c r="B84" s="32" t="s">
        <v>25</v>
      </c>
      <c r="C84" s="5" t="s">
        <v>91</v>
      </c>
      <c r="D84" s="14" t="s">
        <v>287</v>
      </c>
      <c r="E84" s="5" t="s">
        <v>347</v>
      </c>
      <c r="F84" s="5" t="s">
        <v>95</v>
      </c>
      <c r="G84" s="7"/>
      <c r="H84" s="8"/>
      <c r="I84" s="7"/>
      <c r="J84" s="7">
        <v>60</v>
      </c>
      <c r="K84" s="7">
        <v>60</v>
      </c>
      <c r="L84" s="7">
        <f t="shared" si="1"/>
        <v>0</v>
      </c>
    </row>
    <row r="85" spans="1:12" ht="12.75">
      <c r="A85" s="7">
        <v>4</v>
      </c>
      <c r="B85" s="43" t="s">
        <v>8</v>
      </c>
      <c r="C85" s="19" t="s">
        <v>57</v>
      </c>
      <c r="D85" s="20" t="s">
        <v>286</v>
      </c>
      <c r="E85" s="19" t="s">
        <v>333</v>
      </c>
      <c r="F85" s="19" t="s">
        <v>96</v>
      </c>
      <c r="G85" s="4"/>
      <c r="H85" s="27">
        <v>24</v>
      </c>
      <c r="I85" s="4">
        <v>60</v>
      </c>
      <c r="J85" s="4">
        <v>60</v>
      </c>
      <c r="K85" s="4"/>
      <c r="L85" s="7">
        <f t="shared" si="1"/>
        <v>144</v>
      </c>
    </row>
    <row r="86" spans="1:12" ht="12.75">
      <c r="A86" s="7">
        <v>5</v>
      </c>
      <c r="B86" s="32" t="s">
        <v>37</v>
      </c>
      <c r="C86" s="5" t="s">
        <v>79</v>
      </c>
      <c r="D86" s="14" t="s">
        <v>305</v>
      </c>
      <c r="E86" s="5" t="s">
        <v>385</v>
      </c>
      <c r="F86" s="5" t="s">
        <v>95</v>
      </c>
      <c r="G86" s="7"/>
      <c r="H86" s="8"/>
      <c r="I86" s="7">
        <v>60</v>
      </c>
      <c r="J86" s="7">
        <v>60</v>
      </c>
      <c r="K86" s="7"/>
      <c r="L86" s="7">
        <f t="shared" si="1"/>
        <v>120</v>
      </c>
    </row>
    <row r="87" spans="1:12" ht="12.75">
      <c r="A87" s="7">
        <v>6</v>
      </c>
      <c r="B87" s="32" t="s">
        <v>40</v>
      </c>
      <c r="C87" s="5" t="s">
        <v>83</v>
      </c>
      <c r="D87" s="14" t="s">
        <v>305</v>
      </c>
      <c r="E87" s="5" t="s">
        <v>378</v>
      </c>
      <c r="F87" s="5" t="s">
        <v>158</v>
      </c>
      <c r="G87" s="7"/>
      <c r="H87" s="8"/>
      <c r="I87" s="7"/>
      <c r="J87" s="7">
        <v>60</v>
      </c>
      <c r="K87" s="7"/>
      <c r="L87" s="7">
        <f t="shared" si="1"/>
        <v>60</v>
      </c>
    </row>
    <row r="88" spans="1:12" ht="12.75">
      <c r="A88" s="7">
        <v>7</v>
      </c>
      <c r="B88" s="32" t="s">
        <v>42</v>
      </c>
      <c r="C88" s="5" t="s">
        <v>77</v>
      </c>
      <c r="D88" s="14" t="s">
        <v>304</v>
      </c>
      <c r="E88" s="5" t="s">
        <v>376</v>
      </c>
      <c r="F88" s="5" t="s">
        <v>95</v>
      </c>
      <c r="G88" s="7"/>
      <c r="H88" s="8"/>
      <c r="I88" s="7"/>
      <c r="J88" s="7">
        <v>60</v>
      </c>
      <c r="K88" s="7">
        <v>60</v>
      </c>
      <c r="L88" s="7">
        <f t="shared" si="1"/>
        <v>0</v>
      </c>
    </row>
    <row r="89" spans="1:12" ht="12.75">
      <c r="A89" s="7">
        <v>8</v>
      </c>
      <c r="B89" s="32" t="s">
        <v>43</v>
      </c>
      <c r="C89" s="5" t="s">
        <v>77</v>
      </c>
      <c r="D89" s="14" t="s">
        <v>304</v>
      </c>
      <c r="E89" s="5" t="s">
        <v>375</v>
      </c>
      <c r="F89" s="5" t="s">
        <v>95</v>
      </c>
      <c r="G89" s="7"/>
      <c r="H89" s="8"/>
      <c r="I89" s="7"/>
      <c r="J89" s="7">
        <v>60</v>
      </c>
      <c r="K89" s="7">
        <v>60</v>
      </c>
      <c r="L89" s="7">
        <f t="shared" si="1"/>
        <v>0</v>
      </c>
    </row>
    <row r="90" spans="1:12" ht="12.75">
      <c r="A90" s="7">
        <v>9</v>
      </c>
      <c r="B90" s="32" t="s">
        <v>45</v>
      </c>
      <c r="C90" s="5" t="s">
        <v>81</v>
      </c>
      <c r="D90" s="14" t="s">
        <v>303</v>
      </c>
      <c r="E90" s="9" t="s">
        <v>372</v>
      </c>
      <c r="F90" s="5" t="s">
        <v>158</v>
      </c>
      <c r="G90" s="7"/>
      <c r="H90" s="8"/>
      <c r="I90" s="7"/>
      <c r="J90" s="7">
        <v>60</v>
      </c>
      <c r="K90" s="7"/>
      <c r="L90" s="7">
        <f t="shared" si="1"/>
        <v>60</v>
      </c>
    </row>
    <row r="91" spans="1:12" ht="12.75">
      <c r="A91" s="7">
        <v>10</v>
      </c>
      <c r="B91" s="32" t="s">
        <v>46</v>
      </c>
      <c r="C91" s="5" t="s">
        <v>79</v>
      </c>
      <c r="D91" s="14" t="s">
        <v>303</v>
      </c>
      <c r="E91" s="5" t="s">
        <v>371</v>
      </c>
      <c r="F91" s="5" t="s">
        <v>95</v>
      </c>
      <c r="G91" s="7"/>
      <c r="H91" s="8"/>
      <c r="I91" s="7">
        <v>60</v>
      </c>
      <c r="J91" s="7">
        <v>60</v>
      </c>
      <c r="K91" s="7"/>
      <c r="L91" s="7">
        <f t="shared" si="1"/>
        <v>120</v>
      </c>
    </row>
    <row r="92" spans="1:12" ht="12.75">
      <c r="A92" s="7">
        <v>11</v>
      </c>
      <c r="B92" s="32" t="s">
        <v>78</v>
      </c>
      <c r="C92" s="5" t="s">
        <v>77</v>
      </c>
      <c r="D92" s="14" t="s">
        <v>303</v>
      </c>
      <c r="E92" s="5" t="s">
        <v>370</v>
      </c>
      <c r="F92" s="5" t="s">
        <v>95</v>
      </c>
      <c r="G92" s="7"/>
      <c r="H92" s="8"/>
      <c r="I92" s="7">
        <v>50</v>
      </c>
      <c r="J92" s="7">
        <v>60</v>
      </c>
      <c r="K92" s="7">
        <v>10</v>
      </c>
      <c r="L92" s="7">
        <f t="shared" si="1"/>
        <v>100</v>
      </c>
    </row>
    <row r="93" spans="1:12" ht="12.75">
      <c r="A93" s="7">
        <v>12</v>
      </c>
      <c r="B93" s="32" t="s">
        <v>47</v>
      </c>
      <c r="C93" s="5" t="s">
        <v>75</v>
      </c>
      <c r="D93" s="14" t="s">
        <v>302</v>
      </c>
      <c r="E93" s="5" t="s">
        <v>369</v>
      </c>
      <c r="F93" s="5" t="s">
        <v>95</v>
      </c>
      <c r="G93" s="7"/>
      <c r="H93" s="8"/>
      <c r="I93" s="7"/>
      <c r="J93" s="7">
        <v>60</v>
      </c>
      <c r="K93" s="7"/>
      <c r="L93" s="7">
        <f t="shared" si="1"/>
        <v>60</v>
      </c>
    </row>
    <row r="94" spans="1:12" ht="12.75">
      <c r="A94" s="7">
        <v>13</v>
      </c>
      <c r="B94" s="32" t="s">
        <v>176</v>
      </c>
      <c r="C94" s="5" t="s">
        <v>68</v>
      </c>
      <c r="D94" s="14" t="s">
        <v>299</v>
      </c>
      <c r="E94" s="5" t="s">
        <v>352</v>
      </c>
      <c r="F94" s="5" t="s">
        <v>95</v>
      </c>
      <c r="G94" s="7"/>
      <c r="H94" s="8"/>
      <c r="I94" s="25">
        <v>60</v>
      </c>
      <c r="J94" s="7">
        <v>60</v>
      </c>
      <c r="K94" s="7"/>
      <c r="L94" s="7">
        <f t="shared" si="1"/>
        <v>120</v>
      </c>
    </row>
    <row r="95" spans="1:12" ht="12.75">
      <c r="A95" s="7">
        <v>14</v>
      </c>
      <c r="B95" s="32" t="s">
        <v>50</v>
      </c>
      <c r="C95" s="5" t="s">
        <v>74</v>
      </c>
      <c r="D95" s="14" t="s">
        <v>178</v>
      </c>
      <c r="E95" s="5" t="s">
        <v>367</v>
      </c>
      <c r="F95" s="5" t="s">
        <v>95</v>
      </c>
      <c r="G95" s="7"/>
      <c r="H95" s="8"/>
      <c r="I95" s="7">
        <v>30</v>
      </c>
      <c r="J95" s="7">
        <v>60</v>
      </c>
      <c r="K95" s="7">
        <v>30</v>
      </c>
      <c r="L95" s="7">
        <f t="shared" si="1"/>
        <v>60</v>
      </c>
    </row>
    <row r="96" spans="1:12" ht="12.75">
      <c r="A96" s="7">
        <v>15</v>
      </c>
      <c r="B96" s="32" t="s">
        <v>137</v>
      </c>
      <c r="C96" s="5" t="s">
        <v>91</v>
      </c>
      <c r="D96" s="18" t="s">
        <v>297</v>
      </c>
      <c r="E96" s="5" t="s">
        <v>156</v>
      </c>
      <c r="F96" s="9" t="s">
        <v>95</v>
      </c>
      <c r="G96" s="8"/>
      <c r="H96" s="7"/>
      <c r="I96" s="7"/>
      <c r="J96" s="7">
        <v>60</v>
      </c>
      <c r="K96" s="7"/>
      <c r="L96" s="7">
        <f t="shared" si="1"/>
        <v>60</v>
      </c>
    </row>
    <row r="97" spans="1:12" ht="12.75">
      <c r="A97" s="7">
        <v>16</v>
      </c>
      <c r="B97" s="45" t="s">
        <v>148</v>
      </c>
      <c r="C97" s="9" t="s">
        <v>149</v>
      </c>
      <c r="D97" s="18" t="s">
        <v>296</v>
      </c>
      <c r="E97" s="5" t="s">
        <v>396</v>
      </c>
      <c r="F97" s="9" t="s">
        <v>95</v>
      </c>
      <c r="G97" s="7"/>
      <c r="H97" s="7"/>
      <c r="I97" s="7"/>
      <c r="J97" s="7">
        <v>60</v>
      </c>
      <c r="K97" s="7"/>
      <c r="L97" s="7">
        <f t="shared" si="1"/>
        <v>60</v>
      </c>
    </row>
    <row r="98" spans="1:12" ht="12.75">
      <c r="A98" s="7">
        <v>17</v>
      </c>
      <c r="B98" s="45" t="s">
        <v>150</v>
      </c>
      <c r="C98" s="9" t="s">
        <v>151</v>
      </c>
      <c r="D98" s="18" t="s">
        <v>296</v>
      </c>
      <c r="E98" s="5" t="s">
        <v>397</v>
      </c>
      <c r="F98" s="9" t="s">
        <v>95</v>
      </c>
      <c r="G98" s="8"/>
      <c r="H98" s="7"/>
      <c r="I98" s="7">
        <v>60</v>
      </c>
      <c r="J98" s="7">
        <v>60</v>
      </c>
      <c r="K98" s="7"/>
      <c r="L98" s="7">
        <f t="shared" si="1"/>
        <v>120</v>
      </c>
    </row>
    <row r="99" spans="1:12" ht="12.75">
      <c r="A99" s="7">
        <v>18</v>
      </c>
      <c r="B99" s="32" t="s">
        <v>167</v>
      </c>
      <c r="C99" s="5" t="s">
        <v>68</v>
      </c>
      <c r="D99" s="14" t="s">
        <v>295</v>
      </c>
      <c r="E99" s="5" t="s">
        <v>402</v>
      </c>
      <c r="F99" s="9" t="s">
        <v>95</v>
      </c>
      <c r="G99" s="7"/>
      <c r="H99" s="7"/>
      <c r="I99" s="7"/>
      <c r="J99" s="7">
        <v>60</v>
      </c>
      <c r="K99" s="7"/>
      <c r="L99" s="7">
        <f t="shared" si="1"/>
        <v>60</v>
      </c>
    </row>
    <row r="100" spans="1:12" ht="12.75">
      <c r="A100" s="7">
        <v>19</v>
      </c>
      <c r="B100" s="45" t="s">
        <v>205</v>
      </c>
      <c r="C100" s="9" t="s">
        <v>206</v>
      </c>
      <c r="D100" s="18" t="s">
        <v>308</v>
      </c>
      <c r="E100" s="6" t="s">
        <v>426</v>
      </c>
      <c r="F100" s="16" t="s">
        <v>95</v>
      </c>
      <c r="G100" s="8"/>
      <c r="H100" s="7"/>
      <c r="I100" s="7"/>
      <c r="J100" s="7">
        <v>60</v>
      </c>
      <c r="K100" s="7"/>
      <c r="L100" s="7">
        <f t="shared" si="1"/>
        <v>60</v>
      </c>
    </row>
    <row r="101" spans="1:12" ht="12.75">
      <c r="A101" s="7">
        <v>20</v>
      </c>
      <c r="B101" s="45" t="s">
        <v>207</v>
      </c>
      <c r="C101" s="9" t="s">
        <v>208</v>
      </c>
      <c r="D101" s="18" t="s">
        <v>308</v>
      </c>
      <c r="E101" s="6" t="s">
        <v>425</v>
      </c>
      <c r="F101" s="16" t="s">
        <v>95</v>
      </c>
      <c r="G101" s="8"/>
      <c r="H101" s="7"/>
      <c r="I101" s="7"/>
      <c r="J101" s="7">
        <v>60</v>
      </c>
      <c r="K101" s="7">
        <v>60</v>
      </c>
      <c r="L101" s="7">
        <f t="shared" si="1"/>
        <v>0</v>
      </c>
    </row>
    <row r="102" spans="1:12" ht="12.75">
      <c r="A102" s="7">
        <v>21</v>
      </c>
      <c r="B102" s="32" t="s">
        <v>312</v>
      </c>
      <c r="C102" s="5" t="s">
        <v>313</v>
      </c>
      <c r="D102" s="5" t="s">
        <v>321</v>
      </c>
      <c r="E102" s="6" t="s">
        <v>422</v>
      </c>
      <c r="F102" s="16" t="s">
        <v>158</v>
      </c>
      <c r="G102" s="8">
        <v>5</v>
      </c>
      <c r="H102" s="7"/>
      <c r="I102" s="7">
        <v>5</v>
      </c>
      <c r="J102" s="7">
        <v>60</v>
      </c>
      <c r="K102" s="7"/>
      <c r="L102" s="7">
        <f t="shared" si="1"/>
        <v>70</v>
      </c>
    </row>
    <row r="103" spans="1:12" ht="12.75">
      <c r="A103" s="7">
        <v>22</v>
      </c>
      <c r="B103" s="32" t="s">
        <v>431</v>
      </c>
      <c r="C103" s="5" t="s">
        <v>432</v>
      </c>
      <c r="D103" s="5" t="s">
        <v>323</v>
      </c>
      <c r="E103" s="6" t="s">
        <v>436</v>
      </c>
      <c r="F103" s="16" t="s">
        <v>158</v>
      </c>
      <c r="G103" s="8">
        <v>5</v>
      </c>
      <c r="H103" s="7"/>
      <c r="I103" s="7"/>
      <c r="J103" s="7">
        <v>55</v>
      </c>
      <c r="K103" s="7"/>
      <c r="L103" s="7">
        <f t="shared" si="1"/>
        <v>60</v>
      </c>
    </row>
    <row r="104" spans="1:13" ht="12.75">
      <c r="A104" s="7"/>
      <c r="B104" s="46" t="s">
        <v>450</v>
      </c>
      <c r="C104" s="5"/>
      <c r="D104" s="14"/>
      <c r="E104" s="5"/>
      <c r="F104" s="5"/>
      <c r="G104" s="7"/>
      <c r="H104" s="8"/>
      <c r="I104" s="7"/>
      <c r="J104" s="7"/>
      <c r="K104" s="7"/>
      <c r="L104" s="7">
        <f t="shared" si="1"/>
        <v>0</v>
      </c>
      <c r="M104" s="41">
        <f>L82+L83+L84+L85+L86+L87+L88+L89+L90+L91+L92+L93+L94+L95+L96+L97+L98+L99+L100+L101+L102+L103</f>
        <v>1334</v>
      </c>
    </row>
    <row r="105" spans="1:12" ht="12.75">
      <c r="A105" s="7">
        <v>1</v>
      </c>
      <c r="B105" s="32" t="s">
        <v>20</v>
      </c>
      <c r="C105" s="5" t="s">
        <v>93</v>
      </c>
      <c r="D105" s="14" t="s">
        <v>286</v>
      </c>
      <c r="E105" s="5" t="s">
        <v>345</v>
      </c>
      <c r="F105" s="5" t="s">
        <v>95</v>
      </c>
      <c r="G105" s="7"/>
      <c r="H105" s="8"/>
      <c r="I105" s="7"/>
      <c r="J105" s="7">
        <v>60</v>
      </c>
      <c r="K105" s="7"/>
      <c r="L105" s="7">
        <f t="shared" si="1"/>
        <v>60</v>
      </c>
    </row>
    <row r="106" spans="1:12" ht="12.75">
      <c r="A106" s="7">
        <v>2</v>
      </c>
      <c r="B106" s="32" t="s">
        <v>316</v>
      </c>
      <c r="C106" s="5" t="s">
        <v>317</v>
      </c>
      <c r="D106" s="5" t="s">
        <v>323</v>
      </c>
      <c r="E106" s="6" t="s">
        <v>419</v>
      </c>
      <c r="F106" s="16" t="s">
        <v>158</v>
      </c>
      <c r="G106" s="8">
        <v>5</v>
      </c>
      <c r="H106" s="7"/>
      <c r="I106" s="7"/>
      <c r="J106" s="7">
        <v>55</v>
      </c>
      <c r="K106" s="7"/>
      <c r="L106" s="7">
        <f t="shared" si="1"/>
        <v>60</v>
      </c>
    </row>
    <row r="107" spans="1:12" ht="12.75">
      <c r="A107" s="7">
        <v>3</v>
      </c>
      <c r="B107" s="32" t="s">
        <v>322</v>
      </c>
      <c r="C107" s="5" t="s">
        <v>324</v>
      </c>
      <c r="D107" s="5" t="s">
        <v>323</v>
      </c>
      <c r="E107" s="6" t="s">
        <v>416</v>
      </c>
      <c r="F107" s="16" t="s">
        <v>158</v>
      </c>
      <c r="G107" s="8">
        <v>5</v>
      </c>
      <c r="H107" s="7"/>
      <c r="I107" s="7"/>
      <c r="J107" s="7">
        <v>55</v>
      </c>
      <c r="K107" s="7"/>
      <c r="L107" s="7">
        <f t="shared" si="1"/>
        <v>60</v>
      </c>
    </row>
    <row r="108" spans="1:12" ht="12.75">
      <c r="A108" s="7">
        <v>4</v>
      </c>
      <c r="B108" s="32" t="s">
        <v>434</v>
      </c>
      <c r="C108" s="5" t="s">
        <v>93</v>
      </c>
      <c r="D108" s="5" t="s">
        <v>323</v>
      </c>
      <c r="E108" s="31"/>
      <c r="F108" s="16" t="s">
        <v>158</v>
      </c>
      <c r="G108" s="8">
        <v>5</v>
      </c>
      <c r="H108" s="7"/>
      <c r="I108" s="7"/>
      <c r="J108" s="7">
        <v>55</v>
      </c>
      <c r="K108" s="7"/>
      <c r="L108" s="7">
        <f t="shared" si="1"/>
        <v>60</v>
      </c>
    </row>
    <row r="109" spans="1:13" ht="12.75">
      <c r="A109" s="7"/>
      <c r="B109" s="41" t="s">
        <v>448</v>
      </c>
      <c r="C109" s="36"/>
      <c r="D109" s="36"/>
      <c r="E109" s="36"/>
      <c r="F109" s="36"/>
      <c r="G109" s="40"/>
      <c r="H109" s="40"/>
      <c r="I109" s="40"/>
      <c r="J109" s="40"/>
      <c r="K109" s="40"/>
      <c r="L109" s="7">
        <f t="shared" si="1"/>
        <v>0</v>
      </c>
      <c r="M109" s="41">
        <f>L105+L106+L107+L108</f>
        <v>240</v>
      </c>
    </row>
    <row r="110" spans="1:12" ht="12.75">
      <c r="A110" s="7">
        <v>1</v>
      </c>
      <c r="B110" s="32" t="s">
        <v>27</v>
      </c>
      <c r="C110" s="5" t="s">
        <v>86</v>
      </c>
      <c r="D110" s="14" t="s">
        <v>288</v>
      </c>
      <c r="E110" s="5" t="s">
        <v>349</v>
      </c>
      <c r="F110" s="5" t="s">
        <v>188</v>
      </c>
      <c r="G110" s="7"/>
      <c r="H110" s="8"/>
      <c r="I110" s="7"/>
      <c r="J110" s="7">
        <v>60</v>
      </c>
      <c r="K110" s="7"/>
      <c r="L110" s="7">
        <f t="shared" si="1"/>
        <v>60</v>
      </c>
    </row>
    <row r="111" spans="1:12" ht="12.75">
      <c r="A111" s="7">
        <v>2</v>
      </c>
      <c r="B111" s="32" t="s">
        <v>39</v>
      </c>
      <c r="C111" s="5" t="s">
        <v>86</v>
      </c>
      <c r="D111" s="14" t="s">
        <v>305</v>
      </c>
      <c r="E111" s="9" t="s">
        <v>383</v>
      </c>
      <c r="F111" s="9" t="s">
        <v>95</v>
      </c>
      <c r="G111" s="8"/>
      <c r="H111" s="8"/>
      <c r="I111" s="7">
        <v>60</v>
      </c>
      <c r="J111" s="7">
        <v>60</v>
      </c>
      <c r="K111" s="7"/>
      <c r="L111" s="7">
        <f t="shared" si="1"/>
        <v>120</v>
      </c>
    </row>
    <row r="112" spans="1:12" ht="12.75">
      <c r="A112" s="7">
        <v>3</v>
      </c>
      <c r="B112" s="32" t="s">
        <v>53</v>
      </c>
      <c r="C112" s="5" t="s">
        <v>85</v>
      </c>
      <c r="D112" s="14" t="s">
        <v>305</v>
      </c>
      <c r="E112" s="9" t="s">
        <v>382</v>
      </c>
      <c r="F112" s="5" t="s">
        <v>95</v>
      </c>
      <c r="G112" s="7"/>
      <c r="H112" s="8"/>
      <c r="I112" s="7">
        <v>60</v>
      </c>
      <c r="J112" s="7">
        <v>60</v>
      </c>
      <c r="K112" s="7">
        <v>60</v>
      </c>
      <c r="L112" s="7">
        <f t="shared" si="1"/>
        <v>60</v>
      </c>
    </row>
    <row r="113" spans="1:12" ht="12.75">
      <c r="A113" s="7">
        <v>4</v>
      </c>
      <c r="B113" s="32" t="s">
        <v>60</v>
      </c>
      <c r="C113" s="5" t="s">
        <v>138</v>
      </c>
      <c r="D113" s="14" t="s">
        <v>299</v>
      </c>
      <c r="E113" s="5" t="s">
        <v>362</v>
      </c>
      <c r="F113" s="5" t="s">
        <v>95</v>
      </c>
      <c r="G113" s="7"/>
      <c r="H113" s="8"/>
      <c r="I113" s="7">
        <v>60</v>
      </c>
      <c r="J113" s="7">
        <v>60</v>
      </c>
      <c r="K113" s="7">
        <v>60</v>
      </c>
      <c r="L113" s="7">
        <f t="shared" si="1"/>
        <v>60</v>
      </c>
    </row>
    <row r="114" spans="1:12" ht="12.75">
      <c r="A114" s="7">
        <v>5</v>
      </c>
      <c r="B114" s="32" t="s">
        <v>97</v>
      </c>
      <c r="C114" s="5" t="s">
        <v>85</v>
      </c>
      <c r="D114" s="14" t="s">
        <v>298</v>
      </c>
      <c r="E114" s="5" t="s">
        <v>128</v>
      </c>
      <c r="F114" s="16" t="s">
        <v>160</v>
      </c>
      <c r="G114" s="38">
        <v>5</v>
      </c>
      <c r="H114" s="8">
        <v>24</v>
      </c>
      <c r="I114" s="25">
        <v>60</v>
      </c>
      <c r="J114" s="7">
        <v>60</v>
      </c>
      <c r="K114" s="25">
        <v>60</v>
      </c>
      <c r="L114" s="7">
        <f>J114+I114+H114+G114-K114</f>
        <v>89</v>
      </c>
    </row>
    <row r="115" spans="1:12" ht="12.75">
      <c r="A115" s="7">
        <v>6</v>
      </c>
      <c r="B115" s="32" t="s">
        <v>98</v>
      </c>
      <c r="C115" s="5" t="s">
        <v>85</v>
      </c>
      <c r="D115" s="14" t="s">
        <v>298</v>
      </c>
      <c r="E115" s="5" t="s">
        <v>117</v>
      </c>
      <c r="F115" s="9" t="s">
        <v>95</v>
      </c>
      <c r="G115" s="8"/>
      <c r="H115" s="8"/>
      <c r="I115" s="7">
        <v>60</v>
      </c>
      <c r="J115" s="7">
        <v>60</v>
      </c>
      <c r="K115" s="7">
        <v>60</v>
      </c>
      <c r="L115" s="7">
        <f t="shared" si="1"/>
        <v>60</v>
      </c>
    </row>
    <row r="116" spans="1:12" ht="12.75">
      <c r="A116" s="7">
        <v>7</v>
      </c>
      <c r="B116" s="32" t="s">
        <v>100</v>
      </c>
      <c r="C116" s="5" t="s">
        <v>86</v>
      </c>
      <c r="D116" s="14" t="s">
        <v>298</v>
      </c>
      <c r="E116" s="5" t="s">
        <v>124</v>
      </c>
      <c r="F116" s="9" t="s">
        <v>95</v>
      </c>
      <c r="G116" s="8"/>
      <c r="H116" s="8"/>
      <c r="I116" s="7">
        <v>60</v>
      </c>
      <c r="J116" s="7">
        <v>60</v>
      </c>
      <c r="K116" s="7"/>
      <c r="L116" s="7">
        <f t="shared" si="1"/>
        <v>120</v>
      </c>
    </row>
    <row r="117" spans="1:12" ht="12.75">
      <c r="A117" s="7">
        <v>8</v>
      </c>
      <c r="B117" s="32" t="s">
        <v>101</v>
      </c>
      <c r="C117" s="5" t="s">
        <v>86</v>
      </c>
      <c r="D117" s="14" t="s">
        <v>298</v>
      </c>
      <c r="E117" s="5" t="s">
        <v>125</v>
      </c>
      <c r="F117" s="9" t="s">
        <v>95</v>
      </c>
      <c r="G117" s="8"/>
      <c r="H117" s="8"/>
      <c r="I117" s="7">
        <v>60</v>
      </c>
      <c r="J117" s="7">
        <v>60</v>
      </c>
      <c r="K117" s="7"/>
      <c r="L117" s="7">
        <f t="shared" si="1"/>
        <v>120</v>
      </c>
    </row>
    <row r="118" spans="1:12" ht="12.75">
      <c r="A118" s="7">
        <v>9</v>
      </c>
      <c r="B118" s="45" t="s">
        <v>193</v>
      </c>
      <c r="C118" s="9" t="s">
        <v>192</v>
      </c>
      <c r="D118" s="18" t="s">
        <v>291</v>
      </c>
      <c r="E118" s="5" t="s">
        <v>412</v>
      </c>
      <c r="F118" s="16" t="s">
        <v>158</v>
      </c>
      <c r="G118" s="8">
        <v>5</v>
      </c>
      <c r="H118" s="7"/>
      <c r="I118" s="7">
        <v>50</v>
      </c>
      <c r="J118" s="7">
        <v>60</v>
      </c>
      <c r="K118" s="7"/>
      <c r="L118" s="7">
        <f t="shared" si="1"/>
        <v>115</v>
      </c>
    </row>
    <row r="119" spans="1:12" ht="12.75">
      <c r="A119" s="7">
        <v>10</v>
      </c>
      <c r="B119" s="45" t="s">
        <v>194</v>
      </c>
      <c r="C119" s="9" t="s">
        <v>192</v>
      </c>
      <c r="D119" s="18" t="s">
        <v>291</v>
      </c>
      <c r="E119" s="5" t="s">
        <v>413</v>
      </c>
      <c r="F119" s="16" t="s">
        <v>158</v>
      </c>
      <c r="G119" s="8">
        <v>5</v>
      </c>
      <c r="H119" s="7"/>
      <c r="I119" s="7">
        <v>50</v>
      </c>
      <c r="J119" s="7">
        <v>60</v>
      </c>
      <c r="K119" s="7"/>
      <c r="L119" s="7">
        <f t="shared" si="1"/>
        <v>115</v>
      </c>
    </row>
    <row r="120" spans="1:12" ht="12.75">
      <c r="A120" s="7">
        <v>11</v>
      </c>
      <c r="B120" s="32" t="s">
        <v>314</v>
      </c>
      <c r="C120" s="5" t="s">
        <v>86</v>
      </c>
      <c r="D120" s="5" t="s">
        <v>321</v>
      </c>
      <c r="E120" s="6" t="s">
        <v>421</v>
      </c>
      <c r="F120" s="16" t="s">
        <v>95</v>
      </c>
      <c r="G120" s="8"/>
      <c r="H120" s="7"/>
      <c r="I120" s="7">
        <v>5</v>
      </c>
      <c r="J120" s="7">
        <v>60</v>
      </c>
      <c r="K120" s="7">
        <v>5</v>
      </c>
      <c r="L120" s="7">
        <f t="shared" si="1"/>
        <v>60</v>
      </c>
    </row>
    <row r="121" spans="1:12" ht="12.75">
      <c r="A121" s="7">
        <v>12</v>
      </c>
      <c r="B121" s="36" t="s">
        <v>461</v>
      </c>
      <c r="C121" s="36" t="s">
        <v>460</v>
      </c>
      <c r="D121" s="36" t="s">
        <v>459</v>
      </c>
      <c r="E121" s="36"/>
      <c r="F121" s="36"/>
      <c r="G121" s="40"/>
      <c r="H121" s="40"/>
      <c r="I121" s="40"/>
      <c r="J121" s="40">
        <v>20</v>
      </c>
      <c r="K121" s="40"/>
      <c r="L121" s="7">
        <f t="shared" si="1"/>
        <v>20</v>
      </c>
    </row>
    <row r="122" spans="1:12" ht="12.75">
      <c r="A122" s="7">
        <v>13</v>
      </c>
      <c r="B122" s="32" t="s">
        <v>38</v>
      </c>
      <c r="C122" s="5" t="s">
        <v>84</v>
      </c>
      <c r="D122" s="14" t="s">
        <v>305</v>
      </c>
      <c r="E122" s="5" t="s">
        <v>381</v>
      </c>
      <c r="F122" s="5" t="s">
        <v>189</v>
      </c>
      <c r="G122" s="7"/>
      <c r="H122" s="8"/>
      <c r="I122" s="7"/>
      <c r="J122" s="7">
        <v>60</v>
      </c>
      <c r="K122" s="7"/>
      <c r="L122" s="7">
        <f t="shared" si="1"/>
        <v>60</v>
      </c>
    </row>
    <row r="123" spans="1:12" ht="12.75">
      <c r="A123" s="7">
        <v>14</v>
      </c>
      <c r="B123" s="32" t="s">
        <v>157</v>
      </c>
      <c r="C123" s="5" t="s">
        <v>84</v>
      </c>
      <c r="D123" s="14" t="s">
        <v>305</v>
      </c>
      <c r="E123" s="9" t="s">
        <v>379</v>
      </c>
      <c r="F123" s="5" t="s">
        <v>95</v>
      </c>
      <c r="G123" s="4"/>
      <c r="H123" s="27"/>
      <c r="I123" s="7">
        <v>60</v>
      </c>
      <c r="J123" s="7">
        <v>60</v>
      </c>
      <c r="K123" s="4"/>
      <c r="L123" s="7">
        <f t="shared" si="1"/>
        <v>120</v>
      </c>
    </row>
    <row r="124" spans="1:12" ht="12.75">
      <c r="A124" s="7">
        <v>15</v>
      </c>
      <c r="B124" s="32" t="s">
        <v>31</v>
      </c>
      <c r="C124" s="5" t="s">
        <v>84</v>
      </c>
      <c r="D124" s="14" t="s">
        <v>289</v>
      </c>
      <c r="E124" s="5" t="s">
        <v>388</v>
      </c>
      <c r="F124" s="5" t="s">
        <v>95</v>
      </c>
      <c r="G124" s="7"/>
      <c r="H124" s="8"/>
      <c r="I124" s="7"/>
      <c r="J124" s="7">
        <v>60</v>
      </c>
      <c r="K124" s="7"/>
      <c r="L124" s="7">
        <f t="shared" si="1"/>
        <v>60</v>
      </c>
    </row>
    <row r="125" spans="1:13" ht="12.75">
      <c r="A125" s="7"/>
      <c r="B125" s="36"/>
      <c r="C125" s="36"/>
      <c r="D125" s="36"/>
      <c r="E125" s="36"/>
      <c r="F125" s="36"/>
      <c r="G125" s="40"/>
      <c r="H125" s="40"/>
      <c r="I125" s="40"/>
      <c r="J125" s="40"/>
      <c r="K125" s="40"/>
      <c r="L125" s="7">
        <f t="shared" si="1"/>
        <v>0</v>
      </c>
      <c r="M125" s="41">
        <f>L110+L111+L112+L113+L114+L115+L116+L117+L118+L119+L120+L121+L122+L123+L124</f>
        <v>1239</v>
      </c>
    </row>
    <row r="126" spans="1:12" ht="12.75">
      <c r="A126" s="7"/>
      <c r="B126" s="41" t="s">
        <v>449</v>
      </c>
      <c r="C126" s="36"/>
      <c r="D126" s="36"/>
      <c r="E126" s="36"/>
      <c r="F126" s="36"/>
      <c r="G126" s="40"/>
      <c r="H126" s="40"/>
      <c r="I126" s="40"/>
      <c r="J126" s="40"/>
      <c r="K126" s="40"/>
      <c r="L126" s="7">
        <f t="shared" si="1"/>
        <v>0</v>
      </c>
    </row>
    <row r="127" spans="1:12" ht="12.75">
      <c r="A127" s="7">
        <v>1</v>
      </c>
      <c r="B127" s="32" t="s">
        <v>30</v>
      </c>
      <c r="C127" s="5" t="s">
        <v>199</v>
      </c>
      <c r="D127" s="14" t="s">
        <v>289</v>
      </c>
      <c r="E127" s="5" t="s">
        <v>389</v>
      </c>
      <c r="F127" s="5" t="s">
        <v>95</v>
      </c>
      <c r="G127" s="7"/>
      <c r="H127" s="8"/>
      <c r="I127" s="7"/>
      <c r="J127" s="7">
        <v>60</v>
      </c>
      <c r="K127" s="7"/>
      <c r="L127" s="7">
        <f>J127+I127+H127+G127-K127</f>
        <v>60</v>
      </c>
    </row>
    <row r="128" spans="1:12" ht="12.75">
      <c r="A128" s="7">
        <v>2</v>
      </c>
      <c r="B128" s="45" t="s">
        <v>130</v>
      </c>
      <c r="C128" s="9" t="s">
        <v>89</v>
      </c>
      <c r="D128" s="18" t="s">
        <v>297</v>
      </c>
      <c r="E128" s="5" t="s">
        <v>171</v>
      </c>
      <c r="F128" s="9" t="s">
        <v>95</v>
      </c>
      <c r="G128" s="38"/>
      <c r="H128" s="8"/>
      <c r="I128" s="7"/>
      <c r="J128" s="7">
        <v>60</v>
      </c>
      <c r="K128" s="7"/>
      <c r="L128" s="7">
        <f t="shared" si="1"/>
        <v>60</v>
      </c>
    </row>
    <row r="129" spans="1:12" ht="12.75">
      <c r="A129" s="7">
        <v>3</v>
      </c>
      <c r="B129" s="45" t="s">
        <v>210</v>
      </c>
      <c r="C129" s="9" t="s">
        <v>211</v>
      </c>
      <c r="D129" s="14" t="s">
        <v>293</v>
      </c>
      <c r="E129" s="6" t="s">
        <v>424</v>
      </c>
      <c r="F129" s="16" t="s">
        <v>158</v>
      </c>
      <c r="G129" s="8">
        <v>5</v>
      </c>
      <c r="H129" s="7"/>
      <c r="I129" s="7">
        <v>10</v>
      </c>
      <c r="J129" s="7">
        <v>60</v>
      </c>
      <c r="K129" s="7">
        <v>60</v>
      </c>
      <c r="L129" s="7">
        <f t="shared" si="1"/>
        <v>15</v>
      </c>
    </row>
    <row r="130" spans="1:12" ht="12.75">
      <c r="A130" s="7">
        <v>4</v>
      </c>
      <c r="B130" s="45" t="s">
        <v>139</v>
      </c>
      <c r="C130" s="9" t="s">
        <v>140</v>
      </c>
      <c r="D130" s="18" t="s">
        <v>296</v>
      </c>
      <c r="E130" s="5" t="s">
        <v>163</v>
      </c>
      <c r="F130" s="16" t="s">
        <v>158</v>
      </c>
      <c r="G130" s="7">
        <v>5</v>
      </c>
      <c r="H130" s="7">
        <v>8</v>
      </c>
      <c r="I130" s="7">
        <v>60</v>
      </c>
      <c r="J130" s="7">
        <v>60</v>
      </c>
      <c r="K130" s="7"/>
      <c r="L130" s="7">
        <f t="shared" si="1"/>
        <v>133</v>
      </c>
    </row>
    <row r="131" spans="1:12" ht="12.75">
      <c r="A131" s="7">
        <v>5</v>
      </c>
      <c r="B131" s="32" t="s">
        <v>318</v>
      </c>
      <c r="C131" s="5" t="s">
        <v>211</v>
      </c>
      <c r="D131" s="5" t="s">
        <v>323</v>
      </c>
      <c r="E131" s="6" t="s">
        <v>418</v>
      </c>
      <c r="F131" s="16" t="s">
        <v>95</v>
      </c>
      <c r="G131" s="8"/>
      <c r="H131" s="7"/>
      <c r="I131" s="7"/>
      <c r="J131" s="7">
        <v>55</v>
      </c>
      <c r="K131" s="7"/>
      <c r="L131" s="7">
        <f>J131+I131+H131+G131-K131</f>
        <v>55</v>
      </c>
    </row>
    <row r="132" spans="1:13" ht="12.75">
      <c r="A132" s="7"/>
      <c r="B132" s="36"/>
      <c r="C132" s="36"/>
      <c r="D132" s="36"/>
      <c r="E132" s="36"/>
      <c r="F132" s="36"/>
      <c r="G132" s="40"/>
      <c r="H132" s="40"/>
      <c r="I132" s="40"/>
      <c r="J132" s="40"/>
      <c r="K132" s="40"/>
      <c r="L132" s="40"/>
      <c r="M132" s="41">
        <f>L127+L128+L129+L130+L131</f>
        <v>323</v>
      </c>
    </row>
    <row r="133" spans="1:12" ht="12.75">
      <c r="A133" s="7"/>
      <c r="B133" s="41" t="s">
        <v>451</v>
      </c>
      <c r="C133" s="36"/>
      <c r="D133" s="36"/>
      <c r="E133" s="36"/>
      <c r="F133" s="36"/>
      <c r="G133" s="40"/>
      <c r="H133" s="40"/>
      <c r="I133" s="40"/>
      <c r="J133" s="40"/>
      <c r="K133" s="40"/>
      <c r="L133" s="40"/>
    </row>
    <row r="134" spans="1:12" ht="12.75">
      <c r="A134" s="7">
        <v>1</v>
      </c>
      <c r="B134" s="32" t="s">
        <v>59</v>
      </c>
      <c r="C134" s="5" t="s">
        <v>71</v>
      </c>
      <c r="D134" s="14" t="s">
        <v>299</v>
      </c>
      <c r="E134" s="5" t="s">
        <v>363</v>
      </c>
      <c r="F134" s="9" t="s">
        <v>95</v>
      </c>
      <c r="G134" s="7"/>
      <c r="H134" s="8"/>
      <c r="I134" s="7">
        <v>30</v>
      </c>
      <c r="J134" s="7">
        <v>60</v>
      </c>
      <c r="K134" s="7">
        <v>30</v>
      </c>
      <c r="L134" s="7">
        <f aca="true" t="shared" si="2" ref="L134:L157">J134+I134+H134+G134-K134</f>
        <v>60</v>
      </c>
    </row>
    <row r="135" spans="1:12" ht="12.75">
      <c r="A135" s="7">
        <v>2</v>
      </c>
      <c r="B135" s="32" t="s">
        <v>102</v>
      </c>
      <c r="C135" s="5" t="s">
        <v>92</v>
      </c>
      <c r="D135" s="14" t="s">
        <v>298</v>
      </c>
      <c r="E135" s="5" t="s">
        <v>126</v>
      </c>
      <c r="F135" s="9" t="s">
        <v>95</v>
      </c>
      <c r="G135" s="8"/>
      <c r="H135" s="8"/>
      <c r="I135" s="7"/>
      <c r="J135" s="7">
        <v>60</v>
      </c>
      <c r="K135" s="7"/>
      <c r="L135" s="7">
        <f t="shared" si="2"/>
        <v>60</v>
      </c>
    </row>
    <row r="136" spans="1:12" ht="12.75">
      <c r="A136" s="7">
        <v>3</v>
      </c>
      <c r="B136" s="45" t="s">
        <v>103</v>
      </c>
      <c r="C136" s="5" t="s">
        <v>92</v>
      </c>
      <c r="D136" s="14" t="s">
        <v>298</v>
      </c>
      <c r="E136" s="5" t="s">
        <v>127</v>
      </c>
      <c r="F136" s="9" t="s">
        <v>95</v>
      </c>
      <c r="G136" s="8"/>
      <c r="H136" s="8"/>
      <c r="I136" s="7"/>
      <c r="J136" s="7">
        <v>60</v>
      </c>
      <c r="K136" s="7"/>
      <c r="L136" s="7">
        <f t="shared" si="2"/>
        <v>60</v>
      </c>
    </row>
    <row r="137" spans="1:12" ht="12.75">
      <c r="A137" s="7">
        <v>4</v>
      </c>
      <c r="B137" s="45" t="s">
        <v>184</v>
      </c>
      <c r="C137" s="9" t="s">
        <v>182</v>
      </c>
      <c r="D137" s="18" t="s">
        <v>292</v>
      </c>
      <c r="E137" s="5" t="s">
        <v>408</v>
      </c>
      <c r="F137" s="9" t="s">
        <v>95</v>
      </c>
      <c r="G137" s="8"/>
      <c r="H137" s="7"/>
      <c r="I137" s="7">
        <v>35</v>
      </c>
      <c r="J137" s="7">
        <v>60</v>
      </c>
      <c r="K137" s="7">
        <v>25</v>
      </c>
      <c r="L137" s="7">
        <f>J137+I137+H137+G137-K137</f>
        <v>70</v>
      </c>
    </row>
    <row r="138" spans="1:12" ht="12.75">
      <c r="A138" s="7">
        <v>5</v>
      </c>
      <c r="B138" s="45" t="s">
        <v>183</v>
      </c>
      <c r="C138" s="9" t="s">
        <v>71</v>
      </c>
      <c r="D138" s="18" t="s">
        <v>292</v>
      </c>
      <c r="E138" s="5" t="s">
        <v>409</v>
      </c>
      <c r="F138" s="9" t="s">
        <v>95</v>
      </c>
      <c r="G138" s="8"/>
      <c r="H138" s="7"/>
      <c r="I138" s="7"/>
      <c r="J138" s="7">
        <v>60</v>
      </c>
      <c r="K138" s="7"/>
      <c r="L138" s="7">
        <f t="shared" si="2"/>
        <v>60</v>
      </c>
    </row>
    <row r="139" spans="1:12" ht="12.75">
      <c r="A139" s="7">
        <v>6</v>
      </c>
      <c r="B139" s="45" t="s">
        <v>201</v>
      </c>
      <c r="C139" s="9" t="s">
        <v>71</v>
      </c>
      <c r="D139" s="18" t="s">
        <v>290</v>
      </c>
      <c r="E139" s="6" t="s">
        <v>429</v>
      </c>
      <c r="F139" s="16" t="s">
        <v>158</v>
      </c>
      <c r="G139" s="8">
        <v>5</v>
      </c>
      <c r="H139" s="7"/>
      <c r="I139" s="7">
        <v>35</v>
      </c>
      <c r="J139" s="7">
        <v>60</v>
      </c>
      <c r="K139" s="7">
        <v>25</v>
      </c>
      <c r="L139" s="7">
        <f t="shared" si="2"/>
        <v>75</v>
      </c>
    </row>
    <row r="140" spans="1:12" ht="12.75">
      <c r="A140" s="7">
        <v>7</v>
      </c>
      <c r="B140" s="45" t="s">
        <v>200</v>
      </c>
      <c r="C140" s="9" t="s">
        <v>198</v>
      </c>
      <c r="D140" s="18" t="s">
        <v>290</v>
      </c>
      <c r="E140" s="6" t="s">
        <v>430</v>
      </c>
      <c r="F140" s="16" t="s">
        <v>158</v>
      </c>
      <c r="G140" s="8">
        <v>5</v>
      </c>
      <c r="H140" s="7"/>
      <c r="I140" s="7">
        <v>35</v>
      </c>
      <c r="J140" s="7">
        <v>60</v>
      </c>
      <c r="K140" s="7">
        <v>25</v>
      </c>
      <c r="L140" s="7">
        <f t="shared" si="2"/>
        <v>75</v>
      </c>
    </row>
    <row r="141" spans="1:12" ht="12.75">
      <c r="A141" s="7">
        <v>8</v>
      </c>
      <c r="B141" s="32" t="s">
        <v>441</v>
      </c>
      <c r="C141" s="5" t="s">
        <v>442</v>
      </c>
      <c r="D141" s="5" t="s">
        <v>453</v>
      </c>
      <c r="E141" s="5"/>
      <c r="F141" s="5"/>
      <c r="G141" s="7">
        <v>5</v>
      </c>
      <c r="H141" s="7"/>
      <c r="I141" s="7"/>
      <c r="J141" s="7">
        <v>45</v>
      </c>
      <c r="K141" s="7"/>
      <c r="L141" s="7">
        <f t="shared" si="2"/>
        <v>50</v>
      </c>
    </row>
    <row r="142" spans="1:13" ht="12.75">
      <c r="A142" s="7"/>
      <c r="B142" s="41" t="s">
        <v>452</v>
      </c>
      <c r="C142" s="36"/>
      <c r="D142" s="36"/>
      <c r="E142" s="36"/>
      <c r="F142" s="36"/>
      <c r="G142" s="40"/>
      <c r="H142" s="40"/>
      <c r="I142" s="40"/>
      <c r="J142" s="40"/>
      <c r="K142" s="40"/>
      <c r="L142" s="7">
        <f t="shared" si="2"/>
        <v>0</v>
      </c>
      <c r="M142" s="41">
        <f>L134+L135+L136+L137+L138+L139+L140+L141</f>
        <v>510</v>
      </c>
    </row>
    <row r="143" spans="1:12" ht="12.75">
      <c r="A143" s="7">
        <v>1</v>
      </c>
      <c r="B143" s="32" t="s">
        <v>61</v>
      </c>
      <c r="C143" s="5" t="s">
        <v>69</v>
      </c>
      <c r="D143" s="14" t="s">
        <v>299</v>
      </c>
      <c r="E143" s="5" t="s">
        <v>361</v>
      </c>
      <c r="F143" s="5" t="s">
        <v>95</v>
      </c>
      <c r="G143" s="7"/>
      <c r="H143" s="8"/>
      <c r="I143" s="7">
        <v>30</v>
      </c>
      <c r="J143" s="7">
        <v>60</v>
      </c>
      <c r="K143" s="7">
        <v>30</v>
      </c>
      <c r="L143" s="7">
        <f t="shared" si="2"/>
        <v>60</v>
      </c>
    </row>
    <row r="144" spans="1:12" ht="12.75">
      <c r="A144" s="7">
        <v>2</v>
      </c>
      <c r="B144" s="32" t="s">
        <v>62</v>
      </c>
      <c r="C144" s="5" t="s">
        <v>69</v>
      </c>
      <c r="D144" s="14" t="s">
        <v>299</v>
      </c>
      <c r="E144" s="5" t="s">
        <v>360</v>
      </c>
      <c r="F144" s="5" t="s">
        <v>95</v>
      </c>
      <c r="G144" s="7"/>
      <c r="H144" s="8"/>
      <c r="I144" s="7">
        <v>30</v>
      </c>
      <c r="J144" s="7">
        <v>60</v>
      </c>
      <c r="K144" s="7">
        <v>30</v>
      </c>
      <c r="L144" s="7">
        <f t="shared" si="2"/>
        <v>60</v>
      </c>
    </row>
    <row r="145" spans="1:12" ht="12.75">
      <c r="A145" s="7">
        <v>3</v>
      </c>
      <c r="B145" s="32" t="s">
        <v>63</v>
      </c>
      <c r="C145" s="5" t="s">
        <v>69</v>
      </c>
      <c r="D145" s="14" t="s">
        <v>299</v>
      </c>
      <c r="E145" s="5" t="s">
        <v>359</v>
      </c>
      <c r="F145" s="5" t="s">
        <v>95</v>
      </c>
      <c r="G145" s="7"/>
      <c r="H145" s="8"/>
      <c r="I145" s="7">
        <v>30</v>
      </c>
      <c r="J145" s="7">
        <v>60</v>
      </c>
      <c r="K145" s="7">
        <v>30</v>
      </c>
      <c r="L145" s="7">
        <f t="shared" si="2"/>
        <v>60</v>
      </c>
    </row>
    <row r="146" spans="1:12" ht="12.75">
      <c r="A146" s="7">
        <v>4</v>
      </c>
      <c r="B146" s="32" t="s">
        <v>64</v>
      </c>
      <c r="C146" s="5" t="s">
        <v>69</v>
      </c>
      <c r="D146" s="14" t="s">
        <v>299</v>
      </c>
      <c r="E146" s="5" t="s">
        <v>358</v>
      </c>
      <c r="F146" s="5" t="s">
        <v>95</v>
      </c>
      <c r="G146" s="7"/>
      <c r="H146" s="8">
        <v>24</v>
      </c>
      <c r="I146" s="7">
        <v>60</v>
      </c>
      <c r="J146" s="7">
        <v>60</v>
      </c>
      <c r="K146" s="7">
        <v>60</v>
      </c>
      <c r="L146" s="7">
        <f t="shared" si="2"/>
        <v>84</v>
      </c>
    </row>
    <row r="147" spans="1:12" ht="12.75">
      <c r="A147" s="7">
        <v>5</v>
      </c>
      <c r="B147" s="32" t="s">
        <v>118</v>
      </c>
      <c r="C147" s="5" t="s">
        <v>69</v>
      </c>
      <c r="D147" s="18" t="s">
        <v>300</v>
      </c>
      <c r="E147" s="5" t="s">
        <v>309</v>
      </c>
      <c r="F147" s="9" t="s">
        <v>95</v>
      </c>
      <c r="G147" s="8"/>
      <c r="H147" s="8"/>
      <c r="I147" s="7">
        <v>33</v>
      </c>
      <c r="J147" s="7">
        <v>60</v>
      </c>
      <c r="K147" s="7">
        <v>27</v>
      </c>
      <c r="L147" s="7">
        <f t="shared" si="2"/>
        <v>66</v>
      </c>
    </row>
    <row r="148" spans="1:12" ht="12.75">
      <c r="A148" s="7">
        <v>6</v>
      </c>
      <c r="B148" s="32" t="s">
        <v>65</v>
      </c>
      <c r="C148" s="5" t="s">
        <v>70</v>
      </c>
      <c r="D148" s="14" t="s">
        <v>299</v>
      </c>
      <c r="E148" s="5" t="s">
        <v>357</v>
      </c>
      <c r="F148" s="5" t="s">
        <v>95</v>
      </c>
      <c r="G148" s="7"/>
      <c r="H148" s="8"/>
      <c r="I148" s="7"/>
      <c r="J148" s="7">
        <v>60</v>
      </c>
      <c r="K148" s="7"/>
      <c r="L148" s="7">
        <f t="shared" si="2"/>
        <v>60</v>
      </c>
    </row>
    <row r="149" spans="1:12" ht="12.75">
      <c r="A149" s="7">
        <v>7</v>
      </c>
      <c r="B149" s="32" t="s">
        <v>66</v>
      </c>
      <c r="C149" s="5" t="s">
        <v>69</v>
      </c>
      <c r="D149" s="14" t="s">
        <v>299</v>
      </c>
      <c r="E149" s="5" t="s">
        <v>356</v>
      </c>
      <c r="F149" s="5" t="s">
        <v>95</v>
      </c>
      <c r="G149" s="7"/>
      <c r="H149" s="8"/>
      <c r="I149" s="7"/>
      <c r="J149" s="7">
        <v>60</v>
      </c>
      <c r="K149" s="7"/>
      <c r="L149" s="7">
        <f t="shared" si="2"/>
        <v>60</v>
      </c>
    </row>
    <row r="150" spans="1:12" ht="12.75">
      <c r="A150" s="7">
        <v>8</v>
      </c>
      <c r="B150" s="32" t="s">
        <v>99</v>
      </c>
      <c r="C150" s="5" t="s">
        <v>106</v>
      </c>
      <c r="D150" s="14" t="s">
        <v>298</v>
      </c>
      <c r="E150" s="5" t="s">
        <v>123</v>
      </c>
      <c r="F150" s="9" t="s">
        <v>95</v>
      </c>
      <c r="G150" s="8"/>
      <c r="H150" s="8"/>
      <c r="I150" s="7"/>
      <c r="J150" s="7">
        <v>60</v>
      </c>
      <c r="K150" s="7"/>
      <c r="L150" s="7">
        <f t="shared" si="2"/>
        <v>60</v>
      </c>
    </row>
    <row r="151" spans="1:12" ht="12.75">
      <c r="A151" s="7">
        <v>9</v>
      </c>
      <c r="B151" s="43" t="s">
        <v>131</v>
      </c>
      <c r="C151" s="19" t="s">
        <v>69</v>
      </c>
      <c r="D151" s="24" t="s">
        <v>297</v>
      </c>
      <c r="E151" s="19" t="s">
        <v>152</v>
      </c>
      <c r="F151" s="22" t="s">
        <v>158</v>
      </c>
      <c r="G151" s="39">
        <v>5</v>
      </c>
      <c r="H151" s="4">
        <v>12</v>
      </c>
      <c r="I151" s="4">
        <v>60</v>
      </c>
      <c r="J151" s="7">
        <v>60</v>
      </c>
      <c r="K151" s="4"/>
      <c r="L151" s="7">
        <f t="shared" si="2"/>
        <v>137</v>
      </c>
    </row>
    <row r="152" spans="1:12" ht="12.75">
      <c r="A152" s="7">
        <v>10</v>
      </c>
      <c r="B152" s="43" t="s">
        <v>132</v>
      </c>
      <c r="C152" s="19" t="s">
        <v>69</v>
      </c>
      <c r="D152" s="24" t="s">
        <v>297</v>
      </c>
      <c r="E152" s="19" t="s">
        <v>153</v>
      </c>
      <c r="F152" s="22" t="s">
        <v>160</v>
      </c>
      <c r="G152" s="39">
        <v>5</v>
      </c>
      <c r="H152" s="4">
        <v>12</v>
      </c>
      <c r="I152" s="4">
        <v>60</v>
      </c>
      <c r="J152" s="7">
        <v>60</v>
      </c>
      <c r="K152" s="4"/>
      <c r="L152" s="7">
        <f t="shared" si="2"/>
        <v>137</v>
      </c>
    </row>
    <row r="153" spans="1:12" ht="12.75">
      <c r="A153" s="7">
        <v>11</v>
      </c>
      <c r="B153" s="32" t="s">
        <v>133</v>
      </c>
      <c r="C153" s="5" t="s">
        <v>69</v>
      </c>
      <c r="D153" s="18" t="s">
        <v>297</v>
      </c>
      <c r="E153" s="5" t="s">
        <v>172</v>
      </c>
      <c r="F153" s="9" t="s">
        <v>95</v>
      </c>
      <c r="G153" s="8"/>
      <c r="H153" s="7"/>
      <c r="I153" s="7"/>
      <c r="J153" s="7">
        <v>60</v>
      </c>
      <c r="K153" s="7">
        <v>60</v>
      </c>
      <c r="L153" s="7">
        <f t="shared" si="2"/>
        <v>0</v>
      </c>
    </row>
    <row r="154" spans="1:12" ht="12.75">
      <c r="A154" s="7">
        <v>12</v>
      </c>
      <c r="B154" s="32" t="s">
        <v>136</v>
      </c>
      <c r="C154" s="5" t="s">
        <v>135</v>
      </c>
      <c r="D154" s="18" t="s">
        <v>297</v>
      </c>
      <c r="E154" s="5" t="s">
        <v>155</v>
      </c>
      <c r="F154" s="9" t="s">
        <v>95</v>
      </c>
      <c r="G154" s="8"/>
      <c r="H154" s="7"/>
      <c r="I154" s="7">
        <v>60</v>
      </c>
      <c r="J154" s="7">
        <v>60</v>
      </c>
      <c r="K154" s="7"/>
      <c r="L154" s="7">
        <f t="shared" si="2"/>
        <v>120</v>
      </c>
    </row>
    <row r="155" spans="1:12" ht="12.75">
      <c r="A155" s="7">
        <v>13</v>
      </c>
      <c r="B155" s="45" t="s">
        <v>191</v>
      </c>
      <c r="C155" s="9" t="s">
        <v>69</v>
      </c>
      <c r="D155" s="18" t="s">
        <v>291</v>
      </c>
      <c r="E155" s="5" t="s">
        <v>411</v>
      </c>
      <c r="F155" s="16" t="s">
        <v>158</v>
      </c>
      <c r="G155" s="8">
        <v>5</v>
      </c>
      <c r="H155" s="7"/>
      <c r="I155" s="7">
        <v>50</v>
      </c>
      <c r="J155" s="7">
        <v>60</v>
      </c>
      <c r="K155" s="7">
        <v>55</v>
      </c>
      <c r="L155" s="7">
        <f t="shared" si="2"/>
        <v>60</v>
      </c>
    </row>
    <row r="156" spans="1:12" ht="12.75">
      <c r="A156" s="7">
        <v>14</v>
      </c>
      <c r="B156" s="45" t="s">
        <v>196</v>
      </c>
      <c r="C156" s="9" t="s">
        <v>197</v>
      </c>
      <c r="D156" s="18" t="s">
        <v>290</v>
      </c>
      <c r="E156" s="6" t="s">
        <v>428</v>
      </c>
      <c r="F156" s="16" t="s">
        <v>158</v>
      </c>
      <c r="G156" s="8">
        <v>5</v>
      </c>
      <c r="H156" s="7"/>
      <c r="I156" s="7">
        <v>45</v>
      </c>
      <c r="J156" s="7">
        <v>60</v>
      </c>
      <c r="K156" s="7"/>
      <c r="L156" s="7">
        <f t="shared" si="2"/>
        <v>110</v>
      </c>
    </row>
    <row r="157" spans="1:12" ht="12.75">
      <c r="A157" s="7">
        <v>15</v>
      </c>
      <c r="B157" s="32" t="s">
        <v>439</v>
      </c>
      <c r="C157" s="5" t="s">
        <v>69</v>
      </c>
      <c r="D157" s="5" t="s">
        <v>453</v>
      </c>
      <c r="E157" s="5"/>
      <c r="F157" s="5"/>
      <c r="G157" s="7">
        <v>5</v>
      </c>
      <c r="H157" s="7"/>
      <c r="I157" s="7"/>
      <c r="J157" s="7">
        <v>45</v>
      </c>
      <c r="K157" s="7">
        <v>30</v>
      </c>
      <c r="L157" s="7">
        <f t="shared" si="2"/>
        <v>20</v>
      </c>
    </row>
    <row r="158" spans="1:13" ht="12.75">
      <c r="A158" s="40"/>
      <c r="B158" s="36"/>
      <c r="C158" s="36"/>
      <c r="D158" s="36"/>
      <c r="E158" s="36"/>
      <c r="F158" s="36"/>
      <c r="G158" s="40"/>
      <c r="H158" s="40"/>
      <c r="I158" s="40"/>
      <c r="J158" s="40"/>
      <c r="K158" s="40"/>
      <c r="L158" s="40"/>
      <c r="M158" s="41">
        <f>L143+L144+L145+L146+L147+L148+L149+L150+L151+L152+L153+L154+L155+L156+L157</f>
        <v>1094</v>
      </c>
    </row>
    <row r="159" spans="1:13" ht="12.75">
      <c r="A159" s="40"/>
      <c r="B159" s="36"/>
      <c r="C159" s="36"/>
      <c r="D159" s="36"/>
      <c r="E159" s="36"/>
      <c r="F159" s="36"/>
      <c r="G159" s="40"/>
      <c r="H159" s="40"/>
      <c r="I159" s="40"/>
      <c r="J159" s="40"/>
      <c r="K159" s="40"/>
      <c r="L159" s="40"/>
      <c r="M159" s="41">
        <f>M36+M50+M67+M81+M104+M109+M125+M132+M142+M158</f>
        <v>9473</v>
      </c>
    </row>
    <row r="185" ht="12.75">
      <c r="A185" s="42" t="s">
        <v>462</v>
      </c>
    </row>
  </sheetData>
  <sheetProtection/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24.8515625" style="0" bestFit="1" customWidth="1"/>
    <col min="5" max="5" width="6.421875" style="0" bestFit="1" customWidth="1"/>
  </cols>
  <sheetData>
    <row r="1" spans="1:4" ht="12.75">
      <c r="A1" t="s">
        <v>580</v>
      </c>
      <c r="B1">
        <v>2008</v>
      </c>
      <c r="C1">
        <v>2009</v>
      </c>
      <c r="D1" t="s">
        <v>579</v>
      </c>
    </row>
    <row r="2" spans="1:5" ht="12.75">
      <c r="A2" s="5" t="s">
        <v>1</v>
      </c>
      <c r="B2" s="8">
        <v>60</v>
      </c>
      <c r="C2" s="8">
        <v>60</v>
      </c>
      <c r="D2" s="7"/>
      <c r="E2" s="7">
        <f aca="true" t="shared" si="0" ref="E2:E8">B3+C3-D3</f>
        <v>80</v>
      </c>
    </row>
    <row r="3" spans="1:5" ht="12.75">
      <c r="A3" s="6" t="s">
        <v>2</v>
      </c>
      <c r="B3" s="8">
        <v>60</v>
      </c>
      <c r="C3" s="8">
        <v>60</v>
      </c>
      <c r="D3" s="7">
        <v>40</v>
      </c>
      <c r="E3" s="7">
        <f t="shared" si="0"/>
        <v>120</v>
      </c>
    </row>
    <row r="4" spans="1:5" ht="12.75">
      <c r="A4" s="5" t="s">
        <v>5</v>
      </c>
      <c r="B4" s="8">
        <v>60</v>
      </c>
      <c r="C4" s="8">
        <v>60</v>
      </c>
      <c r="D4" s="7"/>
      <c r="E4" s="7">
        <f t="shared" si="0"/>
        <v>120</v>
      </c>
    </row>
    <row r="5" spans="1:5" ht="12.75">
      <c r="A5" s="5" t="s">
        <v>10</v>
      </c>
      <c r="B5" s="8">
        <v>60</v>
      </c>
      <c r="C5" s="8">
        <v>60</v>
      </c>
      <c r="D5" s="7"/>
      <c r="E5" s="7">
        <f t="shared" si="0"/>
        <v>120</v>
      </c>
    </row>
    <row r="6" spans="1:5" ht="12.75">
      <c r="A6" s="5" t="s">
        <v>11</v>
      </c>
      <c r="B6" s="8">
        <v>60</v>
      </c>
      <c r="C6" s="8">
        <v>60</v>
      </c>
      <c r="D6" s="7"/>
      <c r="E6" s="7">
        <f t="shared" si="0"/>
        <v>120</v>
      </c>
    </row>
    <row r="7" spans="1:5" ht="12.75">
      <c r="A7" s="5" t="s">
        <v>12</v>
      </c>
      <c r="B7" s="8">
        <v>60</v>
      </c>
      <c r="C7" s="8">
        <v>60</v>
      </c>
      <c r="D7" s="7"/>
      <c r="E7" s="7">
        <f t="shared" si="0"/>
        <v>120</v>
      </c>
    </row>
    <row r="8" spans="1:5" ht="12.75">
      <c r="A8" s="5" t="s">
        <v>32</v>
      </c>
      <c r="B8" s="8">
        <v>60</v>
      </c>
      <c r="C8" s="8">
        <v>60</v>
      </c>
      <c r="D8" s="7"/>
      <c r="E8" s="7">
        <f t="shared" si="0"/>
        <v>120</v>
      </c>
    </row>
    <row r="9" spans="1:5" ht="12.75">
      <c r="A9" s="5" t="s">
        <v>35</v>
      </c>
      <c r="B9" s="8">
        <v>60</v>
      </c>
      <c r="C9" s="8">
        <v>60</v>
      </c>
      <c r="D9" s="7"/>
      <c r="E9" s="7">
        <v>120</v>
      </c>
    </row>
    <row r="10" ht="12.75">
      <c r="E10">
        <v>960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7">
      <selection activeCell="L22" sqref="L22"/>
    </sheetView>
  </sheetViews>
  <sheetFormatPr defaultColWidth="9.140625" defaultRowHeight="12.75"/>
  <cols>
    <col min="1" max="1" width="5.140625" style="94" bestFit="1" customWidth="1"/>
    <col min="2" max="2" width="4.00390625" style="94" bestFit="1" customWidth="1"/>
    <col min="3" max="3" width="28.8515625" style="0" bestFit="1" customWidth="1"/>
    <col min="4" max="4" width="10.28125" style="0" bestFit="1" customWidth="1"/>
    <col min="5" max="5" width="11.140625" style="0" bestFit="1" customWidth="1"/>
    <col min="6" max="6" width="18.140625" style="0" customWidth="1"/>
    <col min="8" max="8" width="2.7109375" style="0" customWidth="1"/>
    <col min="9" max="13" width="3.8515625" style="0" bestFit="1" customWidth="1"/>
    <col min="14" max="14" width="4.57421875" style="0" bestFit="1" customWidth="1"/>
    <col min="15" max="15" width="5.00390625" style="0" bestFit="1" customWidth="1"/>
    <col min="16" max="16" width="6.57421875" style="0" bestFit="1" customWidth="1"/>
    <col min="17" max="17" width="6.8515625" style="0" bestFit="1" customWidth="1"/>
  </cols>
  <sheetData>
    <row r="1" spans="1:17" ht="12.75">
      <c r="A1" s="95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>
      <c r="A2" s="7" t="s">
        <v>202</v>
      </c>
      <c r="B2" s="7" t="s">
        <v>204</v>
      </c>
      <c r="C2" s="7" t="s">
        <v>0</v>
      </c>
      <c r="D2" s="7" t="s">
        <v>55</v>
      </c>
      <c r="E2" s="7" t="s">
        <v>56</v>
      </c>
      <c r="F2" s="97" t="s">
        <v>94</v>
      </c>
      <c r="G2" s="171" t="s">
        <v>159</v>
      </c>
      <c r="H2" s="171"/>
      <c r="I2" s="171"/>
      <c r="J2" s="171"/>
      <c r="K2" s="7"/>
      <c r="L2" s="7"/>
      <c r="M2" s="7"/>
      <c r="N2" s="7"/>
      <c r="O2" s="7"/>
      <c r="P2" s="7"/>
      <c r="Q2" s="7" t="s">
        <v>174</v>
      </c>
    </row>
    <row r="3" spans="1:17" ht="12.75">
      <c r="A3" s="7" t="s">
        <v>203</v>
      </c>
      <c r="B3" s="7" t="s">
        <v>212</v>
      </c>
      <c r="C3" s="7"/>
      <c r="D3" s="7"/>
      <c r="E3" s="98"/>
      <c r="F3" s="97"/>
      <c r="G3" s="7"/>
      <c r="H3" s="7" t="s">
        <v>187</v>
      </c>
      <c r="I3" s="8" t="s">
        <v>110</v>
      </c>
      <c r="J3" s="8" t="s">
        <v>185</v>
      </c>
      <c r="K3" s="8" t="s">
        <v>325</v>
      </c>
      <c r="L3" s="8" t="s">
        <v>467</v>
      </c>
      <c r="M3" s="8" t="s">
        <v>547</v>
      </c>
      <c r="N3" s="8" t="s">
        <v>570</v>
      </c>
      <c r="O3" s="8">
        <v>10</v>
      </c>
      <c r="P3" s="7" t="s">
        <v>186</v>
      </c>
      <c r="Q3" s="7" t="s">
        <v>175</v>
      </c>
    </row>
    <row r="4" spans="1:17" ht="12.75">
      <c r="A4" s="33">
        <v>1</v>
      </c>
      <c r="B4" s="8" t="s">
        <v>54</v>
      </c>
      <c r="C4" s="9" t="s">
        <v>7</v>
      </c>
      <c r="D4" s="9" t="s">
        <v>57</v>
      </c>
      <c r="E4" s="9" t="s">
        <v>286</v>
      </c>
      <c r="F4" s="9" t="s">
        <v>508</v>
      </c>
      <c r="G4" s="5"/>
      <c r="H4" s="7"/>
      <c r="I4" s="8">
        <v>24</v>
      </c>
      <c r="J4" s="7">
        <v>60</v>
      </c>
      <c r="K4" s="7">
        <v>60</v>
      </c>
      <c r="L4" s="7">
        <v>60</v>
      </c>
      <c r="M4" s="8">
        <v>60</v>
      </c>
      <c r="N4" s="8">
        <v>60</v>
      </c>
      <c r="O4" s="8">
        <v>60</v>
      </c>
      <c r="P4" s="7"/>
      <c r="Q4" s="7">
        <f aca="true" t="shared" si="0" ref="Q4:Q36">K4+J4+I4+H4+L4+M4-P4+N4+O4</f>
        <v>384</v>
      </c>
    </row>
    <row r="5" spans="1:17" ht="12.75">
      <c r="A5" s="33">
        <v>2</v>
      </c>
      <c r="B5" s="13" t="s">
        <v>215</v>
      </c>
      <c r="C5" s="5" t="s">
        <v>9</v>
      </c>
      <c r="D5" s="5" t="s">
        <v>57</v>
      </c>
      <c r="E5" s="14" t="s">
        <v>286</v>
      </c>
      <c r="F5" s="5" t="s">
        <v>334</v>
      </c>
      <c r="G5" s="5" t="s">
        <v>95</v>
      </c>
      <c r="H5" s="7"/>
      <c r="I5" s="8"/>
      <c r="J5" s="7"/>
      <c r="K5" s="7"/>
      <c r="L5" s="7">
        <v>60</v>
      </c>
      <c r="M5" s="8">
        <v>60</v>
      </c>
      <c r="N5" s="8">
        <v>60</v>
      </c>
      <c r="O5" s="8">
        <v>60</v>
      </c>
      <c r="P5" s="7"/>
      <c r="Q5" s="7">
        <f t="shared" si="0"/>
        <v>240</v>
      </c>
    </row>
    <row r="6" spans="1:17" ht="12.75">
      <c r="A6" s="33">
        <v>3</v>
      </c>
      <c r="B6" s="13" t="s">
        <v>219</v>
      </c>
      <c r="C6" s="5" t="s">
        <v>18</v>
      </c>
      <c r="D6" s="5" t="s">
        <v>57</v>
      </c>
      <c r="E6" s="14" t="s">
        <v>286</v>
      </c>
      <c r="F6" s="5" t="s">
        <v>342</v>
      </c>
      <c r="G6" s="5" t="s">
        <v>95</v>
      </c>
      <c r="H6" s="34"/>
      <c r="I6" s="8"/>
      <c r="J6" s="7"/>
      <c r="K6" s="7"/>
      <c r="L6" s="7">
        <v>60</v>
      </c>
      <c r="M6" s="8">
        <v>60</v>
      </c>
      <c r="N6" s="8">
        <v>60</v>
      </c>
      <c r="O6" s="8">
        <v>60</v>
      </c>
      <c r="P6" s="7"/>
      <c r="Q6" s="7">
        <f t="shared" si="0"/>
        <v>240</v>
      </c>
    </row>
    <row r="7" spans="1:17" ht="12.75">
      <c r="A7" s="33">
        <v>4</v>
      </c>
      <c r="B7" s="7">
        <v>67</v>
      </c>
      <c r="C7" s="5" t="s">
        <v>58</v>
      </c>
      <c r="D7" s="5" t="s">
        <v>57</v>
      </c>
      <c r="E7" s="5" t="s">
        <v>326</v>
      </c>
      <c r="F7" s="5" t="s">
        <v>504</v>
      </c>
      <c r="G7" s="12"/>
      <c r="H7" s="34"/>
      <c r="I7" s="8"/>
      <c r="J7" s="7"/>
      <c r="K7" s="7"/>
      <c r="L7" s="7">
        <v>60</v>
      </c>
      <c r="M7" s="8">
        <v>60</v>
      </c>
      <c r="N7" s="8">
        <v>60</v>
      </c>
      <c r="O7" s="8">
        <v>60</v>
      </c>
      <c r="P7" s="7"/>
      <c r="Q7" s="7">
        <f t="shared" si="0"/>
        <v>240</v>
      </c>
    </row>
    <row r="8" spans="1:17" ht="12.75">
      <c r="A8" s="33">
        <v>5</v>
      </c>
      <c r="B8" s="13" t="s">
        <v>221</v>
      </c>
      <c r="C8" s="5" t="s">
        <v>21</v>
      </c>
      <c r="D8" s="5" t="s">
        <v>68</v>
      </c>
      <c r="E8" s="14" t="s">
        <v>286</v>
      </c>
      <c r="F8" s="5" t="s">
        <v>108</v>
      </c>
      <c r="G8" s="5" t="s">
        <v>95</v>
      </c>
      <c r="H8" s="34"/>
      <c r="I8" s="8"/>
      <c r="J8" s="7"/>
      <c r="K8" s="7"/>
      <c r="L8" s="7">
        <v>60</v>
      </c>
      <c r="M8" s="8">
        <v>60</v>
      </c>
      <c r="N8" s="8">
        <v>60</v>
      </c>
      <c r="O8" s="8">
        <v>60</v>
      </c>
      <c r="P8" s="7"/>
      <c r="Q8" s="7">
        <f t="shared" si="0"/>
        <v>240</v>
      </c>
    </row>
    <row r="9" spans="1:17" ht="12.75">
      <c r="A9" s="33">
        <v>6</v>
      </c>
      <c r="B9" s="13" t="s">
        <v>222</v>
      </c>
      <c r="C9" s="5" t="s">
        <v>22</v>
      </c>
      <c r="D9" s="5" t="s">
        <v>57</v>
      </c>
      <c r="E9" s="14" t="s">
        <v>286</v>
      </c>
      <c r="F9" s="5" t="s">
        <v>109</v>
      </c>
      <c r="G9" s="5" t="s">
        <v>95</v>
      </c>
      <c r="H9" s="34"/>
      <c r="I9" s="8"/>
      <c r="J9" s="7"/>
      <c r="K9" s="7"/>
      <c r="L9" s="7">
        <v>60</v>
      </c>
      <c r="M9" s="8">
        <v>60</v>
      </c>
      <c r="N9" s="8">
        <v>60</v>
      </c>
      <c r="O9" s="8">
        <v>60</v>
      </c>
      <c r="P9" s="7"/>
      <c r="Q9" s="7">
        <f t="shared" si="0"/>
        <v>240</v>
      </c>
    </row>
    <row r="10" spans="1:17" ht="12.75">
      <c r="A10" s="33">
        <v>7</v>
      </c>
      <c r="B10" s="13" t="s">
        <v>223</v>
      </c>
      <c r="C10" s="5" t="s">
        <v>23</v>
      </c>
      <c r="D10" s="5" t="s">
        <v>57</v>
      </c>
      <c r="E10" s="14" t="s">
        <v>286</v>
      </c>
      <c r="F10" s="5" t="s">
        <v>505</v>
      </c>
      <c r="G10" s="5" t="s">
        <v>95</v>
      </c>
      <c r="H10" s="7"/>
      <c r="I10" s="8">
        <v>0</v>
      </c>
      <c r="J10" s="7"/>
      <c r="K10" s="7">
        <v>0</v>
      </c>
      <c r="L10" s="7">
        <v>60</v>
      </c>
      <c r="M10" s="8">
        <v>60</v>
      </c>
      <c r="N10" s="8">
        <v>60</v>
      </c>
      <c r="O10" s="8">
        <v>60</v>
      </c>
      <c r="P10" s="7"/>
      <c r="Q10" s="7">
        <f t="shared" si="0"/>
        <v>240</v>
      </c>
    </row>
    <row r="11" spans="1:17" ht="12.75">
      <c r="A11" s="33">
        <v>8</v>
      </c>
      <c r="B11" s="13" t="s">
        <v>474</v>
      </c>
      <c r="C11" s="5" t="s">
        <v>475</v>
      </c>
      <c r="D11" s="5" t="s">
        <v>57</v>
      </c>
      <c r="E11" s="14" t="s">
        <v>286</v>
      </c>
      <c r="F11" s="5" t="s">
        <v>506</v>
      </c>
      <c r="G11" s="15" t="s">
        <v>95</v>
      </c>
      <c r="H11" s="7"/>
      <c r="I11" s="8"/>
      <c r="J11" s="7"/>
      <c r="K11" s="7">
        <v>44</v>
      </c>
      <c r="L11" s="7">
        <v>60</v>
      </c>
      <c r="M11" s="8">
        <v>60</v>
      </c>
      <c r="N11" s="8">
        <v>60</v>
      </c>
      <c r="O11" s="8">
        <v>60</v>
      </c>
      <c r="P11" s="7"/>
      <c r="Q11" s="7">
        <f t="shared" si="0"/>
        <v>284</v>
      </c>
    </row>
    <row r="12" spans="1:17" ht="12.75">
      <c r="A12" s="33">
        <v>9</v>
      </c>
      <c r="B12" s="13" t="s">
        <v>228</v>
      </c>
      <c r="C12" s="5" t="s">
        <v>29</v>
      </c>
      <c r="D12" s="5" t="s">
        <v>57</v>
      </c>
      <c r="E12" s="14" t="s">
        <v>288</v>
      </c>
      <c r="F12" s="5" t="s">
        <v>351</v>
      </c>
      <c r="G12" s="5" t="s">
        <v>95</v>
      </c>
      <c r="H12" s="7"/>
      <c r="I12" s="8"/>
      <c r="J12" s="7">
        <v>60</v>
      </c>
      <c r="K12" s="7">
        <v>60</v>
      </c>
      <c r="L12" s="7">
        <v>60</v>
      </c>
      <c r="M12" s="8">
        <v>60</v>
      </c>
      <c r="N12" s="8">
        <v>60</v>
      </c>
      <c r="O12" s="8">
        <v>60</v>
      </c>
      <c r="P12" s="7"/>
      <c r="Q12" s="7">
        <f t="shared" si="0"/>
        <v>360</v>
      </c>
    </row>
    <row r="13" spans="1:17" ht="12.75">
      <c r="A13" s="33">
        <v>10</v>
      </c>
      <c r="B13" s="13" t="s">
        <v>229</v>
      </c>
      <c r="C13" s="5" t="s">
        <v>31</v>
      </c>
      <c r="D13" s="5" t="s">
        <v>84</v>
      </c>
      <c r="E13" s="14" t="s">
        <v>289</v>
      </c>
      <c r="F13" s="5" t="s">
        <v>388</v>
      </c>
      <c r="G13" s="5" t="s">
        <v>95</v>
      </c>
      <c r="H13" s="7"/>
      <c r="I13" s="8"/>
      <c r="J13" s="7"/>
      <c r="K13" s="7">
        <v>60</v>
      </c>
      <c r="L13" s="7">
        <v>60</v>
      </c>
      <c r="M13" s="8">
        <v>60</v>
      </c>
      <c r="N13" s="8">
        <v>60</v>
      </c>
      <c r="O13" s="8">
        <v>60</v>
      </c>
      <c r="P13" s="7"/>
      <c r="Q13" s="7">
        <f t="shared" si="0"/>
        <v>300</v>
      </c>
    </row>
    <row r="14" spans="1:17" ht="12.75">
      <c r="A14" s="33">
        <v>11</v>
      </c>
      <c r="B14" s="13" t="s">
        <v>235</v>
      </c>
      <c r="C14" s="5" t="s">
        <v>40</v>
      </c>
      <c r="D14" s="5" t="s">
        <v>83</v>
      </c>
      <c r="E14" s="14" t="s">
        <v>305</v>
      </c>
      <c r="F14" s="5" t="s">
        <v>378</v>
      </c>
      <c r="G14" s="5" t="s">
        <v>158</v>
      </c>
      <c r="H14" s="7"/>
      <c r="I14" s="8"/>
      <c r="J14" s="7"/>
      <c r="K14" s="7">
        <v>60</v>
      </c>
      <c r="L14" s="7">
        <v>60</v>
      </c>
      <c r="M14" s="8">
        <v>60</v>
      </c>
      <c r="N14" s="8">
        <v>60</v>
      </c>
      <c r="O14" s="8">
        <v>60</v>
      </c>
      <c r="P14" s="7"/>
      <c r="Q14" s="7">
        <f t="shared" si="0"/>
        <v>300</v>
      </c>
    </row>
    <row r="15" spans="1:17" ht="12.75">
      <c r="A15" s="33">
        <v>12</v>
      </c>
      <c r="B15" s="13" t="s">
        <v>238</v>
      </c>
      <c r="C15" s="5" t="s">
        <v>78</v>
      </c>
      <c r="D15" s="5" t="s">
        <v>77</v>
      </c>
      <c r="E15" s="14" t="s">
        <v>303</v>
      </c>
      <c r="F15" s="5" t="s">
        <v>370</v>
      </c>
      <c r="G15" s="5" t="s">
        <v>95</v>
      </c>
      <c r="H15" s="7"/>
      <c r="I15" s="8"/>
      <c r="J15" s="7">
        <v>0</v>
      </c>
      <c r="K15" s="7">
        <v>10</v>
      </c>
      <c r="L15" s="7">
        <v>60</v>
      </c>
      <c r="M15" s="8">
        <v>60</v>
      </c>
      <c r="N15" s="8">
        <v>60</v>
      </c>
      <c r="O15" s="8">
        <v>60</v>
      </c>
      <c r="P15" s="7">
        <v>0</v>
      </c>
      <c r="Q15" s="7">
        <f t="shared" si="0"/>
        <v>250</v>
      </c>
    </row>
    <row r="16" spans="1:17" ht="12.75">
      <c r="A16" s="33">
        <v>13</v>
      </c>
      <c r="B16" s="13" t="s">
        <v>241</v>
      </c>
      <c r="C16" s="5" t="s">
        <v>50</v>
      </c>
      <c r="D16" s="5" t="s">
        <v>74</v>
      </c>
      <c r="E16" s="14" t="s">
        <v>178</v>
      </c>
      <c r="F16" s="5" t="s">
        <v>367</v>
      </c>
      <c r="G16" s="5" t="s">
        <v>95</v>
      </c>
      <c r="H16" s="7"/>
      <c r="I16" s="8"/>
      <c r="J16" s="7"/>
      <c r="K16" s="7">
        <v>60</v>
      </c>
      <c r="L16" s="7">
        <v>60</v>
      </c>
      <c r="M16" s="8">
        <v>60</v>
      </c>
      <c r="N16" s="8">
        <v>60</v>
      </c>
      <c r="O16" s="8">
        <v>60</v>
      </c>
      <c r="P16" s="7"/>
      <c r="Q16" s="7">
        <f t="shared" si="0"/>
        <v>300</v>
      </c>
    </row>
    <row r="17" spans="1:17" ht="12.75">
      <c r="A17" s="33">
        <v>14</v>
      </c>
      <c r="B17" s="13" t="s">
        <v>242</v>
      </c>
      <c r="C17" s="5" t="s">
        <v>52</v>
      </c>
      <c r="D17" s="5" t="s">
        <v>73</v>
      </c>
      <c r="E17" s="14" t="s">
        <v>177</v>
      </c>
      <c r="F17" s="5" t="s">
        <v>366</v>
      </c>
      <c r="G17" s="5" t="s">
        <v>95</v>
      </c>
      <c r="H17" s="7"/>
      <c r="I17" s="8"/>
      <c r="J17" s="7"/>
      <c r="K17" s="7">
        <v>60</v>
      </c>
      <c r="L17" s="7">
        <v>60</v>
      </c>
      <c r="M17" s="8">
        <v>60</v>
      </c>
      <c r="N17" s="8">
        <v>60</v>
      </c>
      <c r="O17" s="8">
        <v>60</v>
      </c>
      <c r="P17" s="7"/>
      <c r="Q17" s="7">
        <f t="shared" si="0"/>
        <v>300</v>
      </c>
    </row>
    <row r="18" spans="1:17" ht="12.75">
      <c r="A18" s="33">
        <v>15</v>
      </c>
      <c r="B18" s="13" t="s">
        <v>245</v>
      </c>
      <c r="C18" s="5" t="s">
        <v>60</v>
      </c>
      <c r="D18" s="5" t="s">
        <v>138</v>
      </c>
      <c r="E18" s="14" t="s">
        <v>299</v>
      </c>
      <c r="F18" s="5" t="s">
        <v>362</v>
      </c>
      <c r="G18" s="5" t="s">
        <v>95</v>
      </c>
      <c r="H18" s="7"/>
      <c r="I18" s="7"/>
      <c r="L18" s="7">
        <v>60</v>
      </c>
      <c r="M18" s="8">
        <v>60</v>
      </c>
      <c r="N18" s="8">
        <v>60</v>
      </c>
      <c r="O18" s="8">
        <v>80</v>
      </c>
      <c r="Q18" s="7" t="e">
        <f>I18+H18+L18+M18-#REF!+N18+O18</f>
        <v>#REF!</v>
      </c>
    </row>
    <row r="19" spans="1:17" ht="12.75">
      <c r="A19" s="33">
        <v>16</v>
      </c>
      <c r="B19" s="13" t="s">
        <v>249</v>
      </c>
      <c r="C19" s="5" t="s">
        <v>64</v>
      </c>
      <c r="D19" s="5" t="s">
        <v>69</v>
      </c>
      <c r="E19" s="14" t="s">
        <v>299</v>
      </c>
      <c r="F19" s="5" t="s">
        <v>358</v>
      </c>
      <c r="G19" s="5" t="s">
        <v>95</v>
      </c>
      <c r="H19" s="7"/>
      <c r="I19" s="8">
        <v>24</v>
      </c>
      <c r="J19" s="7"/>
      <c r="K19" s="7">
        <v>60</v>
      </c>
      <c r="L19" s="7">
        <v>60</v>
      </c>
      <c r="M19" s="8">
        <v>60</v>
      </c>
      <c r="N19" s="8">
        <v>60</v>
      </c>
      <c r="O19" s="8">
        <v>60</v>
      </c>
      <c r="P19" s="7"/>
      <c r="Q19" s="7">
        <f t="shared" si="0"/>
        <v>324</v>
      </c>
    </row>
    <row r="20" spans="1:17" ht="12.75">
      <c r="A20" s="33">
        <v>17</v>
      </c>
      <c r="B20" s="13" t="s">
        <v>511</v>
      </c>
      <c r="C20" s="5" t="s">
        <v>97</v>
      </c>
      <c r="D20" s="5" t="s">
        <v>85</v>
      </c>
      <c r="E20" s="14" t="s">
        <v>298</v>
      </c>
      <c r="F20" s="5" t="s">
        <v>487</v>
      </c>
      <c r="G20" s="9" t="s">
        <v>160</v>
      </c>
      <c r="H20" s="8">
        <v>5</v>
      </c>
      <c r="I20" s="8">
        <v>24</v>
      </c>
      <c r="J20" s="7"/>
      <c r="K20" s="7">
        <v>60</v>
      </c>
      <c r="L20" s="7">
        <v>60</v>
      </c>
      <c r="M20" s="8">
        <v>60</v>
      </c>
      <c r="N20" s="8">
        <v>60</v>
      </c>
      <c r="O20" s="8">
        <v>60</v>
      </c>
      <c r="P20" s="7"/>
      <c r="Q20" s="7">
        <f t="shared" si="0"/>
        <v>329</v>
      </c>
    </row>
    <row r="21" spans="1:17" ht="12.75">
      <c r="A21" s="33">
        <v>18</v>
      </c>
      <c r="B21" s="13" t="s">
        <v>256</v>
      </c>
      <c r="C21" s="5" t="s">
        <v>591</v>
      </c>
      <c r="D21" s="5" t="s">
        <v>86</v>
      </c>
      <c r="E21" s="14" t="s">
        <v>298</v>
      </c>
      <c r="F21" s="5" t="s">
        <v>125</v>
      </c>
      <c r="G21" s="9" t="s">
        <v>95</v>
      </c>
      <c r="H21" s="8"/>
      <c r="I21" s="8"/>
      <c r="J21" s="7"/>
      <c r="K21" s="7">
        <v>60</v>
      </c>
      <c r="L21" s="7">
        <v>60</v>
      </c>
      <c r="M21" s="8">
        <v>60</v>
      </c>
      <c r="N21" s="8">
        <v>60</v>
      </c>
      <c r="O21" s="8">
        <v>60</v>
      </c>
      <c r="P21" s="7"/>
      <c r="Q21" s="7">
        <f t="shared" si="0"/>
        <v>300</v>
      </c>
    </row>
    <row r="22" spans="1:17" ht="12.75">
      <c r="A22" s="33">
        <v>19</v>
      </c>
      <c r="B22" s="13" t="s">
        <v>257</v>
      </c>
      <c r="C22" s="5" t="s">
        <v>102</v>
      </c>
      <c r="D22" s="5" t="s">
        <v>92</v>
      </c>
      <c r="E22" s="14" t="s">
        <v>298</v>
      </c>
      <c r="F22" s="5" t="s">
        <v>126</v>
      </c>
      <c r="G22" s="9" t="s">
        <v>95</v>
      </c>
      <c r="H22" s="8"/>
      <c r="I22" s="8"/>
      <c r="J22" s="7"/>
      <c r="K22" s="7">
        <v>60</v>
      </c>
      <c r="L22" s="7">
        <v>60</v>
      </c>
      <c r="M22" s="8">
        <v>60</v>
      </c>
      <c r="N22" s="8">
        <v>60</v>
      </c>
      <c r="O22" s="8">
        <v>60</v>
      </c>
      <c r="P22" s="7"/>
      <c r="Q22" s="7">
        <f t="shared" si="0"/>
        <v>300</v>
      </c>
    </row>
    <row r="23" spans="1:17" ht="12.75">
      <c r="A23" s="33">
        <v>20</v>
      </c>
      <c r="B23" s="17" t="s">
        <v>258</v>
      </c>
      <c r="C23" s="9" t="s">
        <v>103</v>
      </c>
      <c r="D23" s="5" t="s">
        <v>92</v>
      </c>
      <c r="E23" s="14" t="s">
        <v>298</v>
      </c>
      <c r="F23" s="5" t="s">
        <v>127</v>
      </c>
      <c r="G23" s="9" t="s">
        <v>95</v>
      </c>
      <c r="H23" s="8"/>
      <c r="I23" s="8"/>
      <c r="J23" s="7"/>
      <c r="K23" s="7">
        <v>60</v>
      </c>
      <c r="L23" s="7">
        <v>60</v>
      </c>
      <c r="M23" s="8">
        <v>60</v>
      </c>
      <c r="N23" s="8">
        <v>60</v>
      </c>
      <c r="O23" s="8">
        <v>60</v>
      </c>
      <c r="P23" s="7"/>
      <c r="Q23" s="7">
        <f t="shared" si="0"/>
        <v>300</v>
      </c>
    </row>
    <row r="24" spans="1:17" ht="12.75">
      <c r="A24" s="33">
        <v>21</v>
      </c>
      <c r="B24" s="13" t="s">
        <v>262</v>
      </c>
      <c r="C24" s="5" t="s">
        <v>137</v>
      </c>
      <c r="D24" s="5" t="s">
        <v>91</v>
      </c>
      <c r="E24" s="18" t="s">
        <v>297</v>
      </c>
      <c r="F24" s="5" t="s">
        <v>490</v>
      </c>
      <c r="G24" s="9" t="s">
        <v>95</v>
      </c>
      <c r="H24" s="8"/>
      <c r="I24" s="7"/>
      <c r="J24" s="7"/>
      <c r="K24" s="7">
        <v>60</v>
      </c>
      <c r="L24" s="7">
        <v>60</v>
      </c>
      <c r="M24" s="8">
        <v>60</v>
      </c>
      <c r="N24" s="8">
        <v>60</v>
      </c>
      <c r="O24" s="8">
        <v>60</v>
      </c>
      <c r="P24" s="7"/>
      <c r="Q24" s="7">
        <f t="shared" si="0"/>
        <v>300</v>
      </c>
    </row>
    <row r="25" spans="1:17" ht="12.75">
      <c r="A25" s="33">
        <v>22</v>
      </c>
      <c r="B25" s="17" t="s">
        <v>263</v>
      </c>
      <c r="C25" s="9" t="s">
        <v>141</v>
      </c>
      <c r="D25" s="9" t="s">
        <v>142</v>
      </c>
      <c r="E25" s="18" t="s">
        <v>296</v>
      </c>
      <c r="F25" s="5" t="s">
        <v>390</v>
      </c>
      <c r="G25" s="9" t="s">
        <v>95</v>
      </c>
      <c r="H25" s="7"/>
      <c r="I25" s="7"/>
      <c r="J25" s="7"/>
      <c r="K25" s="7">
        <v>60</v>
      </c>
      <c r="L25" s="7">
        <v>60</v>
      </c>
      <c r="M25" s="8">
        <v>60</v>
      </c>
      <c r="N25" s="8">
        <v>60</v>
      </c>
      <c r="O25" s="8">
        <v>60</v>
      </c>
      <c r="P25" s="7"/>
      <c r="Q25" s="7">
        <f t="shared" si="0"/>
        <v>300</v>
      </c>
    </row>
    <row r="26" spans="1:17" ht="12.75">
      <c r="A26" s="33">
        <v>23</v>
      </c>
      <c r="B26" s="17" t="s">
        <v>275</v>
      </c>
      <c r="C26" s="9" t="s">
        <v>180</v>
      </c>
      <c r="D26" s="9" t="s">
        <v>57</v>
      </c>
      <c r="E26" s="18" t="s">
        <v>292</v>
      </c>
      <c r="F26" s="5" t="s">
        <v>406</v>
      </c>
      <c r="G26" s="9" t="s">
        <v>95</v>
      </c>
      <c r="H26" s="8"/>
      <c r="I26" s="7"/>
      <c r="J26" s="7"/>
      <c r="K26" s="7">
        <v>60</v>
      </c>
      <c r="L26" s="7">
        <v>60</v>
      </c>
      <c r="M26" s="8">
        <v>60</v>
      </c>
      <c r="N26" s="8">
        <v>60</v>
      </c>
      <c r="O26" s="8">
        <v>60</v>
      </c>
      <c r="P26" s="7"/>
      <c r="Q26" s="7">
        <f t="shared" si="0"/>
        <v>300</v>
      </c>
    </row>
    <row r="27" spans="1:17" ht="12.75">
      <c r="A27" s="33">
        <v>24</v>
      </c>
      <c r="B27" s="17" t="s">
        <v>276</v>
      </c>
      <c r="C27" s="9" t="s">
        <v>181</v>
      </c>
      <c r="D27" s="9" t="s">
        <v>57</v>
      </c>
      <c r="E27" s="18" t="s">
        <v>292</v>
      </c>
      <c r="F27" s="5" t="s">
        <v>407</v>
      </c>
      <c r="G27" s="9" t="s">
        <v>95</v>
      </c>
      <c r="H27" s="8"/>
      <c r="I27" s="7"/>
      <c r="J27" s="7"/>
      <c r="K27" s="7">
        <v>60</v>
      </c>
      <c r="L27" s="7">
        <v>60</v>
      </c>
      <c r="M27" s="8">
        <v>60</v>
      </c>
      <c r="N27" s="8">
        <v>60</v>
      </c>
      <c r="O27" s="8">
        <v>60</v>
      </c>
      <c r="P27" s="7"/>
      <c r="Q27" s="7">
        <f t="shared" si="0"/>
        <v>300</v>
      </c>
    </row>
    <row r="28" spans="1:17" ht="12.75">
      <c r="A28" s="33">
        <v>25</v>
      </c>
      <c r="B28" s="17" t="s">
        <v>283</v>
      </c>
      <c r="C28" s="9" t="s">
        <v>201</v>
      </c>
      <c r="D28" s="9" t="s">
        <v>71</v>
      </c>
      <c r="E28" s="18" t="s">
        <v>290</v>
      </c>
      <c r="F28" s="6" t="s">
        <v>482</v>
      </c>
      <c r="G28" s="9" t="s">
        <v>158</v>
      </c>
      <c r="H28" s="8">
        <v>5</v>
      </c>
      <c r="I28" s="7"/>
      <c r="J28" s="7">
        <v>10</v>
      </c>
      <c r="K28" s="7">
        <v>60</v>
      </c>
      <c r="L28" s="7">
        <v>60</v>
      </c>
      <c r="M28" s="8">
        <v>60</v>
      </c>
      <c r="N28" s="8">
        <v>60</v>
      </c>
      <c r="O28" s="8">
        <v>60</v>
      </c>
      <c r="P28" s="7"/>
      <c r="Q28" s="7">
        <f t="shared" si="0"/>
        <v>315</v>
      </c>
    </row>
    <row r="29" spans="1:17" ht="12.75">
      <c r="A29" s="33">
        <v>26</v>
      </c>
      <c r="B29" s="17" t="s">
        <v>284</v>
      </c>
      <c r="C29" s="9" t="s">
        <v>200</v>
      </c>
      <c r="D29" s="9" t="s">
        <v>198</v>
      </c>
      <c r="E29" s="18" t="s">
        <v>290</v>
      </c>
      <c r="F29" s="6" t="s">
        <v>483</v>
      </c>
      <c r="G29" s="9" t="s">
        <v>158</v>
      </c>
      <c r="H29" s="8">
        <v>5</v>
      </c>
      <c r="I29" s="7"/>
      <c r="J29" s="7">
        <v>10</v>
      </c>
      <c r="K29" s="7">
        <v>60</v>
      </c>
      <c r="L29" s="7">
        <v>60</v>
      </c>
      <c r="M29" s="8">
        <v>60</v>
      </c>
      <c r="N29" s="8">
        <v>60</v>
      </c>
      <c r="O29" s="8">
        <v>60</v>
      </c>
      <c r="P29" s="7"/>
      <c r="Q29" s="7">
        <f t="shared" si="0"/>
        <v>315</v>
      </c>
    </row>
    <row r="30" spans="1:17" ht="12.75">
      <c r="A30" s="33">
        <v>27</v>
      </c>
      <c r="B30" s="17" t="s">
        <v>310</v>
      </c>
      <c r="C30" s="5" t="s">
        <v>311</v>
      </c>
      <c r="D30" s="5" t="s">
        <v>88</v>
      </c>
      <c r="E30" s="5" t="s">
        <v>321</v>
      </c>
      <c r="F30" s="6" t="s">
        <v>485</v>
      </c>
      <c r="G30" s="9" t="s">
        <v>158</v>
      </c>
      <c r="H30" s="8"/>
      <c r="I30" s="7"/>
      <c r="L30" s="7">
        <v>60</v>
      </c>
      <c r="M30" s="8">
        <v>60</v>
      </c>
      <c r="N30" s="8">
        <v>60</v>
      </c>
      <c r="O30" s="8">
        <v>80</v>
      </c>
      <c r="P30" s="7"/>
      <c r="Q30" s="7">
        <f>I30+H30+L30+M30-P30+N30+O30</f>
        <v>260</v>
      </c>
    </row>
    <row r="31" spans="1:17" ht="12.75">
      <c r="A31" s="33">
        <v>28</v>
      </c>
      <c r="B31" s="17" t="s">
        <v>285</v>
      </c>
      <c r="C31" s="9" t="s">
        <v>210</v>
      </c>
      <c r="D31" s="9" t="s">
        <v>211</v>
      </c>
      <c r="E31" s="14" t="s">
        <v>293</v>
      </c>
      <c r="F31" s="6" t="s">
        <v>484</v>
      </c>
      <c r="G31" s="9" t="s">
        <v>158</v>
      </c>
      <c r="H31" s="8">
        <v>5</v>
      </c>
      <c r="I31" s="7"/>
      <c r="J31" s="7">
        <v>10</v>
      </c>
      <c r="K31" s="7"/>
      <c r="L31" s="7">
        <v>60</v>
      </c>
      <c r="M31" s="8">
        <v>60</v>
      </c>
      <c r="N31" s="8">
        <v>60</v>
      </c>
      <c r="O31" s="8">
        <v>60</v>
      </c>
      <c r="P31" s="7"/>
      <c r="Q31" s="7">
        <f t="shared" si="0"/>
        <v>255</v>
      </c>
    </row>
    <row r="32" spans="1:17" ht="12.75">
      <c r="A32" s="33">
        <v>29</v>
      </c>
      <c r="B32" s="7">
        <v>234</v>
      </c>
      <c r="C32" s="5" t="s">
        <v>312</v>
      </c>
      <c r="D32" s="5" t="s">
        <v>313</v>
      </c>
      <c r="E32" s="5" t="s">
        <v>321</v>
      </c>
      <c r="F32" s="6" t="s">
        <v>486</v>
      </c>
      <c r="G32" s="9" t="s">
        <v>158</v>
      </c>
      <c r="H32" s="8">
        <v>5</v>
      </c>
      <c r="I32" s="7"/>
      <c r="J32" s="7">
        <v>5</v>
      </c>
      <c r="K32" s="7">
        <v>60</v>
      </c>
      <c r="L32" s="7">
        <v>60</v>
      </c>
      <c r="M32" s="8">
        <v>60</v>
      </c>
      <c r="N32" s="8">
        <v>60</v>
      </c>
      <c r="O32" s="8">
        <v>60</v>
      </c>
      <c r="P32" s="7"/>
      <c r="Q32" s="7">
        <f t="shared" si="0"/>
        <v>310</v>
      </c>
    </row>
    <row r="33" spans="1:17" ht="12.75">
      <c r="A33" s="33">
        <v>30</v>
      </c>
      <c r="B33" s="7">
        <v>235</v>
      </c>
      <c r="C33" s="5" t="s">
        <v>314</v>
      </c>
      <c r="D33" s="5" t="s">
        <v>86</v>
      </c>
      <c r="E33" s="5" t="s">
        <v>321</v>
      </c>
      <c r="F33" s="6" t="s">
        <v>479</v>
      </c>
      <c r="G33" s="9" t="s">
        <v>95</v>
      </c>
      <c r="H33" s="8"/>
      <c r="I33" s="7"/>
      <c r="J33" s="7"/>
      <c r="K33" s="7">
        <v>60</v>
      </c>
      <c r="L33" s="7">
        <v>60</v>
      </c>
      <c r="M33" s="8">
        <v>60</v>
      </c>
      <c r="N33" s="8">
        <v>60</v>
      </c>
      <c r="O33" s="8">
        <v>60</v>
      </c>
      <c r="P33" s="7"/>
      <c r="Q33" s="7">
        <f t="shared" si="0"/>
        <v>300</v>
      </c>
    </row>
    <row r="34" spans="1:17" ht="12.75">
      <c r="A34" s="33">
        <v>31</v>
      </c>
      <c r="B34" s="7">
        <v>247</v>
      </c>
      <c r="C34" s="107" t="s">
        <v>440</v>
      </c>
      <c r="D34" s="78" t="s">
        <v>88</v>
      </c>
      <c r="E34" s="78" t="s">
        <v>454</v>
      </c>
      <c r="F34" s="76" t="s">
        <v>498</v>
      </c>
      <c r="G34" s="21" t="s">
        <v>95</v>
      </c>
      <c r="H34" s="37"/>
      <c r="I34" s="84"/>
      <c r="J34" s="84"/>
      <c r="K34" s="84">
        <v>30</v>
      </c>
      <c r="L34" s="4">
        <v>60</v>
      </c>
      <c r="M34" s="27">
        <v>60</v>
      </c>
      <c r="N34" s="27">
        <v>60</v>
      </c>
      <c r="O34" s="27">
        <v>80</v>
      </c>
      <c r="P34" s="84"/>
      <c r="Q34" s="4">
        <f t="shared" si="0"/>
        <v>290</v>
      </c>
    </row>
    <row r="35" spans="1:17" ht="12.75">
      <c r="A35" s="33">
        <v>32</v>
      </c>
      <c r="B35" s="34">
        <v>248</v>
      </c>
      <c r="C35" s="107" t="s">
        <v>441</v>
      </c>
      <c r="D35" s="12" t="s">
        <v>442</v>
      </c>
      <c r="E35" s="12" t="s">
        <v>454</v>
      </c>
      <c r="F35" s="6" t="s">
        <v>497</v>
      </c>
      <c r="G35" s="9" t="s">
        <v>158</v>
      </c>
      <c r="H35" s="34">
        <v>5</v>
      </c>
      <c r="I35" s="81"/>
      <c r="J35" s="81"/>
      <c r="K35" s="81">
        <v>45</v>
      </c>
      <c r="L35" s="7">
        <v>60</v>
      </c>
      <c r="M35" s="8">
        <v>60</v>
      </c>
      <c r="N35" s="8">
        <v>60</v>
      </c>
      <c r="O35" s="8">
        <v>60</v>
      </c>
      <c r="P35" s="81"/>
      <c r="Q35" s="7">
        <f t="shared" si="0"/>
        <v>290</v>
      </c>
    </row>
    <row r="36" spans="1:17" ht="12.75">
      <c r="A36" s="33">
        <v>33</v>
      </c>
      <c r="B36" s="34">
        <v>253</v>
      </c>
      <c r="C36" s="107" t="s">
        <v>469</v>
      </c>
      <c r="D36" s="78" t="s">
        <v>473</v>
      </c>
      <c r="E36" s="19" t="s">
        <v>459</v>
      </c>
      <c r="F36" s="76" t="s">
        <v>502</v>
      </c>
      <c r="G36" s="21" t="s">
        <v>158</v>
      </c>
      <c r="H36" s="37">
        <v>5</v>
      </c>
      <c r="I36" s="84"/>
      <c r="J36" s="84"/>
      <c r="K36" s="84">
        <v>10</v>
      </c>
      <c r="L36" s="84">
        <v>60</v>
      </c>
      <c r="M36" s="27">
        <v>60</v>
      </c>
      <c r="N36" s="8">
        <v>60</v>
      </c>
      <c r="O36" s="8">
        <v>80</v>
      </c>
      <c r="P36" s="84"/>
      <c r="Q36" s="7">
        <f t="shared" si="0"/>
        <v>275</v>
      </c>
    </row>
    <row r="37" spans="1:17" ht="12.75">
      <c r="A37" s="33"/>
      <c r="O37" s="92">
        <v>9092</v>
      </c>
      <c r="P37" s="93"/>
      <c r="Q37" s="93">
        <v>9476</v>
      </c>
    </row>
    <row r="38" spans="15:17" ht="12.75">
      <c r="O38" s="93"/>
      <c r="P38" s="93"/>
      <c r="Q38" s="93"/>
    </row>
  </sheetData>
  <sheetProtection/>
  <mergeCells count="2">
    <mergeCell ref="G2:H2"/>
    <mergeCell ref="I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K18" sqref="K18:P18"/>
    </sheetView>
  </sheetViews>
  <sheetFormatPr defaultColWidth="9.140625" defaultRowHeight="12.75"/>
  <cols>
    <col min="1" max="1" width="5.8515625" style="28" customWidth="1"/>
    <col min="2" max="2" width="4.421875" style="28" bestFit="1" customWidth="1"/>
    <col min="3" max="3" width="28.421875" style="26" bestFit="1" customWidth="1"/>
    <col min="4" max="4" width="13.140625" style="26" bestFit="1" customWidth="1"/>
    <col min="5" max="5" width="11.140625" style="146" bestFit="1" customWidth="1"/>
    <col min="6" max="6" width="22.28125" style="26" customWidth="1"/>
    <col min="7" max="7" width="6.421875" style="26" customWidth="1"/>
    <col min="8" max="8" width="4.28125" style="28" customWidth="1"/>
    <col min="9" max="10" width="4.7109375" style="3" hidden="1" customWidth="1"/>
    <col min="11" max="11" width="4.8515625" style="3" customWidth="1"/>
    <col min="12" max="12" width="4.7109375" style="3" customWidth="1"/>
    <col min="13" max="14" width="6.8515625" style="3" customWidth="1"/>
    <col min="15" max="15" width="6.28125" style="3" customWidth="1"/>
    <col min="16" max="16" width="6.00390625" style="3" customWidth="1"/>
    <col min="17" max="17" width="6.7109375" style="1" customWidth="1"/>
    <col min="18" max="16384" width="9.140625" style="1" customWidth="1"/>
  </cols>
  <sheetData>
    <row r="1" spans="1:16" ht="15.75">
      <c r="A1" s="177">
        <v>40574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7" ht="12.75">
      <c r="A2" s="7" t="s">
        <v>202</v>
      </c>
      <c r="B2" s="7" t="s">
        <v>204</v>
      </c>
      <c r="C2" s="4" t="s">
        <v>0</v>
      </c>
      <c r="D2" s="4" t="s">
        <v>55</v>
      </c>
      <c r="E2" s="76" t="s">
        <v>56</v>
      </c>
      <c r="F2" s="67" t="s">
        <v>94</v>
      </c>
      <c r="G2" s="171" t="s">
        <v>159</v>
      </c>
      <c r="H2" s="171"/>
      <c r="I2" s="7"/>
      <c r="J2" s="7"/>
      <c r="K2" s="7"/>
      <c r="L2" s="7"/>
      <c r="M2" s="7"/>
      <c r="N2" s="7"/>
      <c r="O2" s="7"/>
      <c r="P2" s="7" t="s">
        <v>174</v>
      </c>
      <c r="Q2" s="5" t="s">
        <v>596</v>
      </c>
    </row>
    <row r="3" spans="1:17" ht="12.75">
      <c r="A3" s="7" t="s">
        <v>203</v>
      </c>
      <c r="B3" s="7" t="s">
        <v>212</v>
      </c>
      <c r="C3" s="4"/>
      <c r="D3" s="4"/>
      <c r="E3" s="140"/>
      <c r="F3" s="67"/>
      <c r="G3" s="7"/>
      <c r="H3" s="7" t="s">
        <v>187</v>
      </c>
      <c r="I3" s="8">
        <v>6</v>
      </c>
      <c r="J3" s="8">
        <v>7</v>
      </c>
      <c r="K3" s="8">
        <v>8</v>
      </c>
      <c r="L3" s="8">
        <v>2009</v>
      </c>
      <c r="M3" s="8">
        <v>2010</v>
      </c>
      <c r="N3" s="8">
        <v>2011</v>
      </c>
      <c r="O3" s="7" t="s">
        <v>186</v>
      </c>
      <c r="P3" s="7" t="s">
        <v>175</v>
      </c>
      <c r="Q3" s="5" t="s">
        <v>597</v>
      </c>
    </row>
    <row r="4" spans="1:17" ht="12.75">
      <c r="A4" s="7">
        <v>1</v>
      </c>
      <c r="B4" s="13" t="s">
        <v>213</v>
      </c>
      <c r="C4" s="6" t="s">
        <v>2</v>
      </c>
      <c r="D4" s="5" t="s">
        <v>57</v>
      </c>
      <c r="E4" s="141" t="s">
        <v>286</v>
      </c>
      <c r="F4" s="5" t="s">
        <v>328</v>
      </c>
      <c r="G4" s="5" t="s">
        <v>95</v>
      </c>
      <c r="H4" s="34"/>
      <c r="I4" s="7"/>
      <c r="J4" s="7"/>
      <c r="K4" s="8"/>
      <c r="L4" s="8">
        <v>0</v>
      </c>
      <c r="M4" s="8">
        <v>0</v>
      </c>
      <c r="N4" s="8">
        <v>80</v>
      </c>
      <c r="O4" s="7">
        <v>0</v>
      </c>
      <c r="P4" s="7">
        <f aca="true" t="shared" si="0" ref="P4:P40">H4+I4+J4+K4+L4+M4+N4-O4</f>
        <v>80</v>
      </c>
      <c r="Q4" s="5"/>
    </row>
    <row r="5" spans="1:17" ht="12.75">
      <c r="A5" s="7">
        <v>2</v>
      </c>
      <c r="B5" s="13" t="s">
        <v>214</v>
      </c>
      <c r="C5" s="5" t="s">
        <v>8</v>
      </c>
      <c r="D5" s="5" t="s">
        <v>57</v>
      </c>
      <c r="E5" s="141" t="s">
        <v>286</v>
      </c>
      <c r="F5" s="5" t="s">
        <v>333</v>
      </c>
      <c r="G5" s="5" t="s">
        <v>96</v>
      </c>
      <c r="H5" s="7"/>
      <c r="I5" s="7"/>
      <c r="J5" s="7"/>
      <c r="K5" s="8"/>
      <c r="L5" s="8">
        <v>60</v>
      </c>
      <c r="M5" s="8">
        <v>80</v>
      </c>
      <c r="N5" s="8">
        <v>80</v>
      </c>
      <c r="O5" s="4">
        <v>0</v>
      </c>
      <c r="P5" s="7">
        <f t="shared" si="0"/>
        <v>220</v>
      </c>
      <c r="Q5" s="5"/>
    </row>
    <row r="6" spans="1:17" ht="12.75">
      <c r="A6" s="7"/>
      <c r="B6" s="13" t="s">
        <v>615</v>
      </c>
      <c r="C6" s="5" t="s">
        <v>13</v>
      </c>
      <c r="D6" s="5" t="s">
        <v>73</v>
      </c>
      <c r="E6" s="14" t="s">
        <v>286</v>
      </c>
      <c r="F6" s="5" t="s">
        <v>337</v>
      </c>
      <c r="G6" s="5" t="s">
        <v>95</v>
      </c>
      <c r="H6" s="7"/>
      <c r="I6" s="7"/>
      <c r="J6" s="7">
        <v>30</v>
      </c>
      <c r="K6" s="1">
        <v>42</v>
      </c>
      <c r="L6" s="8">
        <v>12</v>
      </c>
      <c r="M6" s="8">
        <v>12</v>
      </c>
      <c r="N6" s="8">
        <v>12</v>
      </c>
      <c r="O6" s="7"/>
      <c r="P6" s="7">
        <f>I6+H6+J6+L6-O6+M6+N6</f>
        <v>66</v>
      </c>
      <c r="Q6" s="5"/>
    </row>
    <row r="7" spans="1:17" ht="12.75">
      <c r="A7" s="7">
        <v>3</v>
      </c>
      <c r="B7" s="13" t="s">
        <v>216</v>
      </c>
      <c r="C7" s="5" t="s">
        <v>15</v>
      </c>
      <c r="D7" s="5" t="s">
        <v>72</v>
      </c>
      <c r="E7" s="141" t="s">
        <v>286</v>
      </c>
      <c r="F7" s="5" t="s">
        <v>339</v>
      </c>
      <c r="G7" s="5" t="s">
        <v>95</v>
      </c>
      <c r="H7" s="34"/>
      <c r="I7" s="7"/>
      <c r="J7" s="7"/>
      <c r="K7" s="8"/>
      <c r="L7" s="8">
        <v>60</v>
      </c>
      <c r="M7" s="8">
        <v>80</v>
      </c>
      <c r="N7" s="8">
        <v>80</v>
      </c>
      <c r="O7" s="7"/>
      <c r="P7" s="7">
        <f t="shared" si="0"/>
        <v>220</v>
      </c>
      <c r="Q7" s="5"/>
    </row>
    <row r="8" spans="1:17" ht="12.75">
      <c r="A8" s="7">
        <v>4</v>
      </c>
      <c r="B8" s="13" t="s">
        <v>217</v>
      </c>
      <c r="C8" s="5" t="s">
        <v>16</v>
      </c>
      <c r="D8" s="5" t="s">
        <v>89</v>
      </c>
      <c r="E8" s="141" t="s">
        <v>286</v>
      </c>
      <c r="F8" s="5" t="s">
        <v>340</v>
      </c>
      <c r="G8" s="5" t="s">
        <v>95</v>
      </c>
      <c r="H8" s="34"/>
      <c r="I8" s="7"/>
      <c r="J8" s="7"/>
      <c r="K8" s="8"/>
      <c r="L8" s="8">
        <v>0</v>
      </c>
      <c r="M8" s="8">
        <v>0</v>
      </c>
      <c r="N8" s="8">
        <v>80</v>
      </c>
      <c r="O8" s="7">
        <v>0</v>
      </c>
      <c r="P8" s="7">
        <f t="shared" si="0"/>
        <v>80</v>
      </c>
      <c r="Q8" s="5"/>
    </row>
    <row r="9" spans="1:17" ht="12.75">
      <c r="A9" s="7">
        <v>5</v>
      </c>
      <c r="B9" s="13" t="s">
        <v>218</v>
      </c>
      <c r="C9" s="5" t="s">
        <v>17</v>
      </c>
      <c r="D9" s="5" t="s">
        <v>57</v>
      </c>
      <c r="E9" s="141" t="s">
        <v>286</v>
      </c>
      <c r="F9" s="9" t="s">
        <v>341</v>
      </c>
      <c r="G9" s="5" t="s">
        <v>95</v>
      </c>
      <c r="H9" s="34"/>
      <c r="I9" s="7"/>
      <c r="J9" s="7"/>
      <c r="K9" s="8"/>
      <c r="L9" s="8">
        <v>0</v>
      </c>
      <c r="M9" s="8">
        <v>80</v>
      </c>
      <c r="N9" s="8">
        <v>80</v>
      </c>
      <c r="O9" s="7">
        <v>0</v>
      </c>
      <c r="P9" s="7">
        <f t="shared" si="0"/>
        <v>160</v>
      </c>
      <c r="Q9" s="5"/>
    </row>
    <row r="10" spans="1:17" ht="12.75">
      <c r="A10" s="7">
        <v>6</v>
      </c>
      <c r="B10" s="13" t="s">
        <v>220</v>
      </c>
      <c r="C10" s="5" t="s">
        <v>19</v>
      </c>
      <c r="D10" s="5" t="s">
        <v>90</v>
      </c>
      <c r="E10" s="141" t="s">
        <v>286</v>
      </c>
      <c r="F10" s="5" t="s">
        <v>344</v>
      </c>
      <c r="G10" s="5" t="s">
        <v>95</v>
      </c>
      <c r="H10" s="34"/>
      <c r="I10" s="7"/>
      <c r="J10" s="7"/>
      <c r="K10" s="8"/>
      <c r="L10" s="8">
        <v>0</v>
      </c>
      <c r="M10" s="8">
        <v>20</v>
      </c>
      <c r="N10" s="8">
        <v>80</v>
      </c>
      <c r="O10" s="7">
        <v>80</v>
      </c>
      <c r="P10" s="7">
        <f t="shared" si="0"/>
        <v>20</v>
      </c>
      <c r="Q10" s="5">
        <v>70</v>
      </c>
    </row>
    <row r="11" spans="1:17" ht="12.75">
      <c r="A11" s="7">
        <v>7</v>
      </c>
      <c r="B11" s="13" t="s">
        <v>224</v>
      </c>
      <c r="C11" s="5" t="s">
        <v>25</v>
      </c>
      <c r="D11" s="5" t="s">
        <v>91</v>
      </c>
      <c r="E11" s="141" t="s">
        <v>287</v>
      </c>
      <c r="F11" s="5" t="s">
        <v>347</v>
      </c>
      <c r="G11" s="5" t="s">
        <v>95</v>
      </c>
      <c r="H11" s="7"/>
      <c r="I11" s="7"/>
      <c r="J11" s="7"/>
      <c r="K11" s="8"/>
      <c r="L11" s="8">
        <v>0</v>
      </c>
      <c r="M11" s="8">
        <v>80</v>
      </c>
      <c r="N11" s="8">
        <v>80</v>
      </c>
      <c r="O11" s="7">
        <v>0</v>
      </c>
      <c r="P11" s="7">
        <f t="shared" si="0"/>
        <v>160</v>
      </c>
      <c r="Q11" s="5"/>
    </row>
    <row r="12" spans="1:17" ht="12.75">
      <c r="A12" s="7">
        <v>8</v>
      </c>
      <c r="B12" s="13" t="s">
        <v>225</v>
      </c>
      <c r="C12" s="5" t="s">
        <v>26</v>
      </c>
      <c r="D12" s="5" t="s">
        <v>76</v>
      </c>
      <c r="E12" s="141" t="s">
        <v>287</v>
      </c>
      <c r="F12" s="5" t="s">
        <v>348</v>
      </c>
      <c r="G12" s="5" t="s">
        <v>95</v>
      </c>
      <c r="H12" s="7"/>
      <c r="I12" s="7"/>
      <c r="J12" s="7"/>
      <c r="K12" s="8"/>
      <c r="L12" s="8">
        <v>60</v>
      </c>
      <c r="M12" s="8">
        <v>80</v>
      </c>
      <c r="N12" s="8">
        <v>80</v>
      </c>
      <c r="O12" s="7">
        <v>100</v>
      </c>
      <c r="P12" s="7">
        <f t="shared" si="0"/>
        <v>120</v>
      </c>
      <c r="Q12" s="5"/>
    </row>
    <row r="13" spans="1:17" ht="12.75">
      <c r="A13" s="7">
        <v>9</v>
      </c>
      <c r="B13" s="13" t="s">
        <v>226</v>
      </c>
      <c r="C13" s="5" t="s">
        <v>27</v>
      </c>
      <c r="D13" s="5" t="s">
        <v>86</v>
      </c>
      <c r="E13" s="141" t="s">
        <v>288</v>
      </c>
      <c r="F13" s="5" t="s">
        <v>349</v>
      </c>
      <c r="G13" s="5" t="s">
        <v>188</v>
      </c>
      <c r="H13" s="7"/>
      <c r="I13" s="7"/>
      <c r="J13" s="7"/>
      <c r="K13" s="8"/>
      <c r="L13" s="8">
        <v>60</v>
      </c>
      <c r="M13" s="8">
        <v>80</v>
      </c>
      <c r="N13" s="8">
        <v>80</v>
      </c>
      <c r="O13" s="7">
        <v>140</v>
      </c>
      <c r="P13" s="7">
        <f t="shared" si="0"/>
        <v>80</v>
      </c>
      <c r="Q13" s="5"/>
    </row>
    <row r="14" spans="1:17" ht="12.75">
      <c r="A14" s="7">
        <v>10</v>
      </c>
      <c r="B14" s="13" t="s">
        <v>230</v>
      </c>
      <c r="C14" s="5" t="s">
        <v>36</v>
      </c>
      <c r="D14" s="5" t="s">
        <v>90</v>
      </c>
      <c r="E14" s="141" t="s">
        <v>305</v>
      </c>
      <c r="F14" s="5" t="s">
        <v>386</v>
      </c>
      <c r="G14" s="9" t="s">
        <v>95</v>
      </c>
      <c r="H14" s="8"/>
      <c r="I14" s="7"/>
      <c r="J14" s="7"/>
      <c r="K14" s="8"/>
      <c r="L14" s="8">
        <v>0</v>
      </c>
      <c r="M14" s="8">
        <v>20</v>
      </c>
      <c r="N14" s="8">
        <v>80</v>
      </c>
      <c r="O14" s="7">
        <v>80</v>
      </c>
      <c r="P14" s="7">
        <f t="shared" si="0"/>
        <v>20</v>
      </c>
      <c r="Q14" s="5">
        <v>70</v>
      </c>
    </row>
    <row r="15" spans="1:17" ht="12.75">
      <c r="A15" s="7">
        <v>11</v>
      </c>
      <c r="B15" s="13" t="s">
        <v>231</v>
      </c>
      <c r="C15" s="5" t="s">
        <v>38</v>
      </c>
      <c r="D15" s="5" t="s">
        <v>84</v>
      </c>
      <c r="E15" s="141" t="s">
        <v>305</v>
      </c>
      <c r="F15" s="5" t="s">
        <v>381</v>
      </c>
      <c r="G15" s="5" t="s">
        <v>189</v>
      </c>
      <c r="H15" s="7"/>
      <c r="I15" s="7"/>
      <c r="J15" s="7"/>
      <c r="K15" s="8"/>
      <c r="L15" s="8">
        <v>60</v>
      </c>
      <c r="M15" s="8">
        <v>80</v>
      </c>
      <c r="N15" s="8">
        <v>80</v>
      </c>
      <c r="O15" s="7">
        <v>140</v>
      </c>
      <c r="P15" s="7">
        <f t="shared" si="0"/>
        <v>80</v>
      </c>
      <c r="Q15" s="5">
        <v>70</v>
      </c>
    </row>
    <row r="16" spans="1:17" ht="12.75">
      <c r="A16" s="7">
        <v>12</v>
      </c>
      <c r="B16" s="13" t="s">
        <v>232</v>
      </c>
      <c r="C16" s="5" t="s">
        <v>39</v>
      </c>
      <c r="D16" s="5" t="s">
        <v>86</v>
      </c>
      <c r="E16" s="141" t="s">
        <v>305</v>
      </c>
      <c r="F16" s="9" t="s">
        <v>383</v>
      </c>
      <c r="G16" s="9" t="s">
        <v>95</v>
      </c>
      <c r="H16" s="8"/>
      <c r="I16" s="7"/>
      <c r="J16" s="7"/>
      <c r="K16" s="8"/>
      <c r="L16" s="8">
        <v>60</v>
      </c>
      <c r="M16" s="8">
        <v>80</v>
      </c>
      <c r="N16" s="8">
        <v>80</v>
      </c>
      <c r="O16" s="7"/>
      <c r="P16" s="7">
        <f t="shared" si="0"/>
        <v>220</v>
      </c>
      <c r="Q16" s="5"/>
    </row>
    <row r="17" spans="1:17" ht="12.75">
      <c r="A17" s="7">
        <v>13</v>
      </c>
      <c r="B17" s="13" t="s">
        <v>233</v>
      </c>
      <c r="C17" s="5" t="s">
        <v>53</v>
      </c>
      <c r="D17" s="5" t="s">
        <v>85</v>
      </c>
      <c r="E17" s="141" t="s">
        <v>305</v>
      </c>
      <c r="F17" s="9" t="s">
        <v>382</v>
      </c>
      <c r="G17" s="5" t="s">
        <v>95</v>
      </c>
      <c r="H17" s="7"/>
      <c r="I17" s="7"/>
      <c r="J17" s="7"/>
      <c r="K17" s="8"/>
      <c r="L17" s="8">
        <v>0</v>
      </c>
      <c r="M17" s="8">
        <v>80</v>
      </c>
      <c r="N17" s="8">
        <v>80</v>
      </c>
      <c r="O17" s="7">
        <v>0</v>
      </c>
      <c r="P17" s="7">
        <f t="shared" si="0"/>
        <v>160</v>
      </c>
      <c r="Q17" s="5"/>
    </row>
    <row r="18" spans="1:17" ht="12.75">
      <c r="A18" s="7"/>
      <c r="B18" s="13" t="s">
        <v>616</v>
      </c>
      <c r="C18" s="5" t="s">
        <v>41</v>
      </c>
      <c r="D18" s="5" t="s">
        <v>73</v>
      </c>
      <c r="E18" s="14" t="s">
        <v>305</v>
      </c>
      <c r="F18" s="5" t="s">
        <v>377</v>
      </c>
      <c r="G18" s="5" t="s">
        <v>95</v>
      </c>
      <c r="H18" s="154"/>
      <c r="I18" s="154"/>
      <c r="J18" s="154"/>
      <c r="K18" s="1">
        <v>42</v>
      </c>
      <c r="L18" s="8">
        <v>12</v>
      </c>
      <c r="M18" s="8">
        <v>12</v>
      </c>
      <c r="N18" s="8">
        <v>12</v>
      </c>
      <c r="O18" s="7"/>
      <c r="P18" s="7">
        <f>I18+H18+J18+L18-O18+M18+N18</f>
        <v>36</v>
      </c>
      <c r="Q18" s="5"/>
    </row>
    <row r="19" spans="1:17" ht="12.75">
      <c r="A19" s="7"/>
      <c r="B19" s="13" t="s">
        <v>612</v>
      </c>
      <c r="C19" s="161" t="s">
        <v>42</v>
      </c>
      <c r="D19" s="161" t="s">
        <v>77</v>
      </c>
      <c r="E19" s="162" t="s">
        <v>304</v>
      </c>
      <c r="F19" s="161" t="s">
        <v>376</v>
      </c>
      <c r="G19" s="161" t="s">
        <v>95</v>
      </c>
      <c r="H19" s="163"/>
      <c r="I19" s="163"/>
      <c r="J19" s="163">
        <v>60</v>
      </c>
      <c r="K19" s="164">
        <v>60</v>
      </c>
      <c r="L19" s="164">
        <v>60</v>
      </c>
      <c r="M19" s="164">
        <v>80</v>
      </c>
      <c r="N19" s="163"/>
      <c r="O19" s="154">
        <f>I19+H19+J19+K19-N19+L19+M19</f>
        <v>260</v>
      </c>
      <c r="P19" s="7"/>
      <c r="Q19" s="5"/>
    </row>
    <row r="20" spans="1:17" ht="12.75">
      <c r="A20" s="7"/>
      <c r="B20" s="13" t="s">
        <v>613</v>
      </c>
      <c r="C20" s="155" t="s">
        <v>43</v>
      </c>
      <c r="D20" s="155" t="s">
        <v>77</v>
      </c>
      <c r="E20" s="156" t="s">
        <v>304</v>
      </c>
      <c r="F20" s="155" t="s">
        <v>375</v>
      </c>
      <c r="G20" s="155" t="s">
        <v>95</v>
      </c>
      <c r="H20" s="154"/>
      <c r="I20" s="154">
        <v>0</v>
      </c>
      <c r="J20" s="154">
        <v>0</v>
      </c>
      <c r="K20" s="157">
        <v>60</v>
      </c>
      <c r="L20" s="157">
        <v>60</v>
      </c>
      <c r="M20" s="157">
        <v>80</v>
      </c>
      <c r="N20" s="154">
        <v>0</v>
      </c>
      <c r="O20" s="154">
        <f>I20+H20+J20+K20-N20+L20+M20</f>
        <v>200</v>
      </c>
      <c r="P20" s="7"/>
      <c r="Q20" s="5"/>
    </row>
    <row r="21" spans="1:17" ht="12.75">
      <c r="A21" s="7">
        <v>14</v>
      </c>
      <c r="B21" s="13" t="s">
        <v>236</v>
      </c>
      <c r="C21" s="5" t="s">
        <v>437</v>
      </c>
      <c r="D21" s="5" t="s">
        <v>82</v>
      </c>
      <c r="E21" s="141" t="s">
        <v>304</v>
      </c>
      <c r="F21" s="5" t="s">
        <v>373</v>
      </c>
      <c r="G21" s="5" t="s">
        <v>95</v>
      </c>
      <c r="H21" s="7"/>
      <c r="I21" s="7"/>
      <c r="J21" s="7"/>
      <c r="K21" s="8"/>
      <c r="L21" s="8">
        <v>60</v>
      </c>
      <c r="M21" s="8">
        <v>80</v>
      </c>
      <c r="N21" s="8">
        <v>80</v>
      </c>
      <c r="O21" s="7"/>
      <c r="P21" s="7">
        <f t="shared" si="0"/>
        <v>220</v>
      </c>
      <c r="Q21" s="5"/>
    </row>
    <row r="22" spans="1:17" ht="12.75">
      <c r="A22" s="7">
        <v>15</v>
      </c>
      <c r="B22" s="13" t="s">
        <v>237</v>
      </c>
      <c r="C22" s="5" t="s">
        <v>45</v>
      </c>
      <c r="D22" s="5" t="s">
        <v>81</v>
      </c>
      <c r="E22" s="141" t="s">
        <v>303</v>
      </c>
      <c r="F22" s="9" t="s">
        <v>372</v>
      </c>
      <c r="G22" s="5" t="s">
        <v>158</v>
      </c>
      <c r="H22" s="7"/>
      <c r="I22" s="7"/>
      <c r="J22" s="7"/>
      <c r="K22" s="8"/>
      <c r="L22" s="8">
        <v>0</v>
      </c>
      <c r="M22" s="8">
        <v>80</v>
      </c>
      <c r="N22" s="8">
        <v>80</v>
      </c>
      <c r="O22" s="7">
        <v>0</v>
      </c>
      <c r="P22" s="7">
        <f t="shared" si="0"/>
        <v>160</v>
      </c>
      <c r="Q22" s="5">
        <v>70</v>
      </c>
    </row>
    <row r="23" spans="1:17" ht="12.75">
      <c r="A23" s="7">
        <v>16</v>
      </c>
      <c r="B23" s="13" t="s">
        <v>239</v>
      </c>
      <c r="C23" s="5" t="s">
        <v>47</v>
      </c>
      <c r="D23" s="5" t="s">
        <v>75</v>
      </c>
      <c r="E23" s="141" t="s">
        <v>302</v>
      </c>
      <c r="F23" s="5" t="s">
        <v>369</v>
      </c>
      <c r="G23" s="5" t="s">
        <v>95</v>
      </c>
      <c r="H23" s="7"/>
      <c r="I23" s="7"/>
      <c r="J23" s="7"/>
      <c r="K23" s="8"/>
      <c r="L23" s="8">
        <v>60</v>
      </c>
      <c r="M23" s="8">
        <v>80</v>
      </c>
      <c r="N23" s="8">
        <v>80</v>
      </c>
      <c r="O23" s="7">
        <v>0</v>
      </c>
      <c r="P23" s="7">
        <f t="shared" si="0"/>
        <v>220</v>
      </c>
      <c r="Q23" s="5"/>
    </row>
    <row r="24" spans="1:17" ht="12.75">
      <c r="A24" s="7">
        <v>17</v>
      </c>
      <c r="B24" s="13" t="s">
        <v>240</v>
      </c>
      <c r="C24" s="5" t="s">
        <v>49</v>
      </c>
      <c r="D24" s="5" t="s">
        <v>57</v>
      </c>
      <c r="E24" s="141" t="s">
        <v>302</v>
      </c>
      <c r="F24" s="5" t="s">
        <v>368</v>
      </c>
      <c r="G24" s="5" t="s">
        <v>95</v>
      </c>
      <c r="H24" s="7"/>
      <c r="I24" s="7"/>
      <c r="J24" s="7"/>
      <c r="K24" s="8"/>
      <c r="L24" s="8">
        <v>0</v>
      </c>
      <c r="M24" s="8">
        <v>80</v>
      </c>
      <c r="N24" s="8">
        <v>80</v>
      </c>
      <c r="O24" s="7">
        <v>80</v>
      </c>
      <c r="P24" s="7">
        <f t="shared" si="0"/>
        <v>80</v>
      </c>
      <c r="Q24" s="5">
        <v>70</v>
      </c>
    </row>
    <row r="25" spans="1:17" ht="12.75">
      <c r="A25" s="7">
        <v>18</v>
      </c>
      <c r="B25" s="13" t="s">
        <v>243</v>
      </c>
      <c r="C25" s="5" t="s">
        <v>105</v>
      </c>
      <c r="D25" s="5" t="s">
        <v>73</v>
      </c>
      <c r="E25" s="141" t="s">
        <v>177</v>
      </c>
      <c r="F25" s="5" t="s">
        <v>365</v>
      </c>
      <c r="G25" s="9" t="s">
        <v>95</v>
      </c>
      <c r="H25" s="8"/>
      <c r="I25" s="7"/>
      <c r="J25" s="7"/>
      <c r="K25" s="8"/>
      <c r="L25" s="8">
        <v>0</v>
      </c>
      <c r="M25" s="8">
        <v>80</v>
      </c>
      <c r="N25" s="8">
        <v>80</v>
      </c>
      <c r="O25" s="7">
        <v>0</v>
      </c>
      <c r="P25" s="7">
        <f t="shared" si="0"/>
        <v>160</v>
      </c>
      <c r="Q25" s="5"/>
    </row>
    <row r="26" spans="1:17" ht="12.75">
      <c r="A26" s="7">
        <v>19</v>
      </c>
      <c r="B26" s="13" t="s">
        <v>244</v>
      </c>
      <c r="C26" s="5" t="s">
        <v>59</v>
      </c>
      <c r="D26" s="5" t="s">
        <v>71</v>
      </c>
      <c r="E26" s="141" t="s">
        <v>299</v>
      </c>
      <c r="F26" s="5" t="s">
        <v>363</v>
      </c>
      <c r="G26" s="9" t="s">
        <v>95</v>
      </c>
      <c r="H26" s="7"/>
      <c r="I26" s="7"/>
      <c r="J26" s="7"/>
      <c r="K26" s="8"/>
      <c r="L26" s="8">
        <v>12</v>
      </c>
      <c r="M26" s="8">
        <v>80</v>
      </c>
      <c r="N26" s="8">
        <v>80</v>
      </c>
      <c r="O26" s="7"/>
      <c r="P26" s="7">
        <f t="shared" si="0"/>
        <v>172</v>
      </c>
      <c r="Q26" s="5"/>
    </row>
    <row r="27" spans="1:17" ht="12.75">
      <c r="A27" s="7">
        <v>20</v>
      </c>
      <c r="B27" s="13" t="s">
        <v>247</v>
      </c>
      <c r="C27" s="5" t="s">
        <v>62</v>
      </c>
      <c r="D27" s="5" t="s">
        <v>69</v>
      </c>
      <c r="E27" s="141" t="s">
        <v>299</v>
      </c>
      <c r="F27" s="5" t="s">
        <v>360</v>
      </c>
      <c r="G27" s="5" t="s">
        <v>95</v>
      </c>
      <c r="H27" s="7"/>
      <c r="I27" s="7"/>
      <c r="J27" s="7"/>
      <c r="K27" s="8"/>
      <c r="L27" s="8">
        <v>0</v>
      </c>
      <c r="M27" s="8">
        <v>80</v>
      </c>
      <c r="N27" s="8">
        <v>80</v>
      </c>
      <c r="O27" s="7">
        <v>0</v>
      </c>
      <c r="P27" s="7">
        <f t="shared" si="0"/>
        <v>160</v>
      </c>
      <c r="Q27" s="5"/>
    </row>
    <row r="28" spans="1:17" ht="12.75">
      <c r="A28" s="7">
        <v>21</v>
      </c>
      <c r="B28" s="13" t="s">
        <v>248</v>
      </c>
      <c r="C28" s="5" t="s">
        <v>63</v>
      </c>
      <c r="D28" s="5" t="s">
        <v>69</v>
      </c>
      <c r="E28" s="141" t="s">
        <v>299</v>
      </c>
      <c r="F28" s="5" t="s">
        <v>359</v>
      </c>
      <c r="G28" s="5" t="s">
        <v>95</v>
      </c>
      <c r="H28" s="7"/>
      <c r="I28" s="7"/>
      <c r="J28" s="7"/>
      <c r="K28" s="8"/>
      <c r="L28" s="8">
        <v>0</v>
      </c>
      <c r="M28" s="8">
        <v>80</v>
      </c>
      <c r="N28" s="8">
        <v>80</v>
      </c>
      <c r="O28" s="7">
        <v>0</v>
      </c>
      <c r="P28" s="7">
        <f t="shared" si="0"/>
        <v>160</v>
      </c>
      <c r="Q28" s="5"/>
    </row>
    <row r="29" spans="1:17" ht="12.75">
      <c r="A29" s="7">
        <v>22</v>
      </c>
      <c r="B29" s="13" t="s">
        <v>250</v>
      </c>
      <c r="C29" s="5" t="s">
        <v>66</v>
      </c>
      <c r="D29" s="5" t="s">
        <v>69</v>
      </c>
      <c r="E29" s="141" t="s">
        <v>299</v>
      </c>
      <c r="F29" s="5" t="s">
        <v>356</v>
      </c>
      <c r="G29" s="5" t="s">
        <v>95</v>
      </c>
      <c r="H29" s="7"/>
      <c r="I29" s="7"/>
      <c r="J29" s="7"/>
      <c r="K29" s="8"/>
      <c r="L29" s="8">
        <v>0</v>
      </c>
      <c r="M29" s="8">
        <v>80</v>
      </c>
      <c r="N29" s="8">
        <v>80</v>
      </c>
      <c r="O29" s="7">
        <v>0</v>
      </c>
      <c r="P29" s="7">
        <f t="shared" si="0"/>
        <v>160</v>
      </c>
      <c r="Q29" s="5"/>
    </row>
    <row r="30" spans="1:17" ht="12.75">
      <c r="A30" s="7">
        <v>23</v>
      </c>
      <c r="B30" s="13" t="s">
        <v>251</v>
      </c>
      <c r="C30" s="9" t="s">
        <v>119</v>
      </c>
      <c r="D30" s="9" t="s">
        <v>120</v>
      </c>
      <c r="E30" s="142" t="s">
        <v>300</v>
      </c>
      <c r="F30" s="5" t="s">
        <v>355</v>
      </c>
      <c r="G30" s="9" t="s">
        <v>95</v>
      </c>
      <c r="H30" s="8"/>
      <c r="I30" s="7"/>
      <c r="J30" s="7"/>
      <c r="K30" s="8"/>
      <c r="L30" s="8">
        <v>60</v>
      </c>
      <c r="M30" s="8">
        <v>80</v>
      </c>
      <c r="N30" s="8">
        <v>80</v>
      </c>
      <c r="O30" s="7">
        <v>0</v>
      </c>
      <c r="P30" s="7">
        <f t="shared" si="0"/>
        <v>220</v>
      </c>
      <c r="Q30" s="5"/>
    </row>
    <row r="31" spans="1:17" ht="12.75">
      <c r="A31" s="7">
        <v>24</v>
      </c>
      <c r="B31" s="13" t="s">
        <v>252</v>
      </c>
      <c r="C31" s="9" t="s">
        <v>121</v>
      </c>
      <c r="D31" s="9" t="s">
        <v>122</v>
      </c>
      <c r="E31" s="142" t="s">
        <v>300</v>
      </c>
      <c r="F31" s="5" t="s">
        <v>354</v>
      </c>
      <c r="G31" s="9" t="s">
        <v>95</v>
      </c>
      <c r="H31" s="8"/>
      <c r="I31" s="7"/>
      <c r="J31" s="7"/>
      <c r="K31" s="8"/>
      <c r="L31" s="8">
        <v>60</v>
      </c>
      <c r="M31" s="8">
        <v>80</v>
      </c>
      <c r="N31" s="8">
        <v>80</v>
      </c>
      <c r="O31" s="7"/>
      <c r="P31" s="7">
        <f t="shared" si="0"/>
        <v>220</v>
      </c>
      <c r="Q31" s="5"/>
    </row>
    <row r="32" spans="1:17" ht="12.75">
      <c r="A32" s="7">
        <v>25</v>
      </c>
      <c r="B32" s="13" t="s">
        <v>253</v>
      </c>
      <c r="C32" s="5" t="s">
        <v>176</v>
      </c>
      <c r="D32" s="5" t="s">
        <v>68</v>
      </c>
      <c r="E32" s="141" t="s">
        <v>299</v>
      </c>
      <c r="F32" s="5" t="s">
        <v>352</v>
      </c>
      <c r="G32" s="5" t="s">
        <v>95</v>
      </c>
      <c r="H32" s="7"/>
      <c r="I32" s="7"/>
      <c r="J32" s="7"/>
      <c r="K32" s="8"/>
      <c r="L32" s="8">
        <v>60</v>
      </c>
      <c r="M32" s="8">
        <v>80</v>
      </c>
      <c r="N32" s="8">
        <v>80</v>
      </c>
      <c r="O32" s="7"/>
      <c r="P32" s="7">
        <f t="shared" si="0"/>
        <v>220</v>
      </c>
      <c r="Q32" s="5"/>
    </row>
    <row r="33" spans="1:17" ht="12.75">
      <c r="A33" s="7">
        <v>26</v>
      </c>
      <c r="B33" s="13" t="s">
        <v>254</v>
      </c>
      <c r="C33" s="5" t="s">
        <v>98</v>
      </c>
      <c r="D33" s="5" t="s">
        <v>85</v>
      </c>
      <c r="E33" s="141" t="s">
        <v>298</v>
      </c>
      <c r="F33" s="5" t="s">
        <v>117</v>
      </c>
      <c r="G33" s="9" t="s">
        <v>95</v>
      </c>
      <c r="H33" s="8"/>
      <c r="I33" s="7"/>
      <c r="J33" s="7"/>
      <c r="K33" s="8"/>
      <c r="L33" s="8">
        <v>60</v>
      </c>
      <c r="M33" s="8">
        <v>80</v>
      </c>
      <c r="N33" s="8">
        <v>80</v>
      </c>
      <c r="O33" s="7">
        <v>0</v>
      </c>
      <c r="P33" s="7">
        <f t="shared" si="0"/>
        <v>220</v>
      </c>
      <c r="Q33" s="5"/>
    </row>
    <row r="34" spans="1:17" ht="12.75">
      <c r="A34" s="7">
        <v>27</v>
      </c>
      <c r="B34" s="17" t="s">
        <v>259</v>
      </c>
      <c r="C34" s="9" t="s">
        <v>130</v>
      </c>
      <c r="D34" s="9" t="s">
        <v>89</v>
      </c>
      <c r="E34" s="142" t="s">
        <v>297</v>
      </c>
      <c r="F34" s="5" t="s">
        <v>171</v>
      </c>
      <c r="G34" s="9" t="s">
        <v>95</v>
      </c>
      <c r="H34" s="8"/>
      <c r="I34" s="7"/>
      <c r="J34" s="7"/>
      <c r="K34" s="8"/>
      <c r="L34" s="8">
        <v>0</v>
      </c>
      <c r="M34" s="8">
        <v>80</v>
      </c>
      <c r="N34" s="8">
        <v>80</v>
      </c>
      <c r="O34" s="7">
        <v>0</v>
      </c>
      <c r="P34" s="7">
        <f t="shared" si="0"/>
        <v>160</v>
      </c>
      <c r="Q34" s="5"/>
    </row>
    <row r="35" spans="1:17" ht="12.75">
      <c r="A35" s="7">
        <v>28</v>
      </c>
      <c r="B35" s="13" t="s">
        <v>260</v>
      </c>
      <c r="C35" s="5" t="s">
        <v>133</v>
      </c>
      <c r="D35" s="5" t="s">
        <v>69</v>
      </c>
      <c r="E35" s="142" t="s">
        <v>297</v>
      </c>
      <c r="F35" s="5" t="s">
        <v>172</v>
      </c>
      <c r="G35" s="9" t="s">
        <v>95</v>
      </c>
      <c r="H35" s="8"/>
      <c r="I35" s="7"/>
      <c r="J35" s="7"/>
      <c r="K35" s="8"/>
      <c r="L35" s="8">
        <v>60</v>
      </c>
      <c r="M35" s="8">
        <v>80</v>
      </c>
      <c r="N35" s="8">
        <v>80</v>
      </c>
      <c r="O35" s="7"/>
      <c r="P35" s="7">
        <f t="shared" si="0"/>
        <v>220</v>
      </c>
      <c r="Q35" s="5"/>
    </row>
    <row r="36" spans="1:17" ht="12.75">
      <c r="A36" s="7">
        <v>29</v>
      </c>
      <c r="B36" s="17" t="s">
        <v>264</v>
      </c>
      <c r="C36" s="9" t="s">
        <v>143</v>
      </c>
      <c r="D36" s="9" t="s">
        <v>88</v>
      </c>
      <c r="E36" s="142" t="s">
        <v>296</v>
      </c>
      <c r="F36" s="5" t="s">
        <v>391</v>
      </c>
      <c r="G36" s="9" t="s">
        <v>95</v>
      </c>
      <c r="H36" s="7"/>
      <c r="I36" s="7"/>
      <c r="J36" s="7"/>
      <c r="K36" s="108">
        <v>60</v>
      </c>
      <c r="L36" s="108">
        <v>60</v>
      </c>
      <c r="M36" s="8">
        <v>80</v>
      </c>
      <c r="N36" s="8">
        <v>80</v>
      </c>
      <c r="O36" s="7">
        <v>0</v>
      </c>
      <c r="P36" s="7">
        <f t="shared" si="0"/>
        <v>280</v>
      </c>
      <c r="Q36" s="5"/>
    </row>
    <row r="37" spans="1:17" ht="12.75">
      <c r="A37" s="7"/>
      <c r="B37" s="165" t="s">
        <v>614</v>
      </c>
      <c r="C37" s="166" t="s">
        <v>144</v>
      </c>
      <c r="D37" s="166" t="s">
        <v>88</v>
      </c>
      <c r="E37" s="167" t="s">
        <v>296</v>
      </c>
      <c r="F37" s="155" t="s">
        <v>392</v>
      </c>
      <c r="G37" s="166" t="s">
        <v>95</v>
      </c>
      <c r="H37" s="154"/>
      <c r="I37" s="154"/>
      <c r="J37" s="154">
        <v>60</v>
      </c>
      <c r="K37" s="157">
        <v>60</v>
      </c>
      <c r="L37" s="157">
        <v>60</v>
      </c>
      <c r="M37" s="157">
        <v>80</v>
      </c>
      <c r="N37" s="154"/>
      <c r="O37" s="154">
        <f>I37+H37+J37+K37-N37+L37+M37</f>
        <v>260</v>
      </c>
      <c r="P37" s="7"/>
      <c r="Q37" s="5"/>
    </row>
    <row r="38" spans="1:17" ht="12.75">
      <c r="A38" s="7">
        <v>30</v>
      </c>
      <c r="B38" s="17" t="s">
        <v>265</v>
      </c>
      <c r="C38" s="9" t="s">
        <v>145</v>
      </c>
      <c r="D38" s="9" t="s">
        <v>88</v>
      </c>
      <c r="E38" s="142" t="s">
        <v>296</v>
      </c>
      <c r="F38" s="5" t="s">
        <v>393</v>
      </c>
      <c r="G38" s="9" t="s">
        <v>95</v>
      </c>
      <c r="H38" s="7"/>
      <c r="I38" s="7"/>
      <c r="J38" s="7"/>
      <c r="K38" s="8"/>
      <c r="L38" s="8">
        <v>60</v>
      </c>
      <c r="M38" s="8">
        <v>80</v>
      </c>
      <c r="N38" s="8">
        <v>80</v>
      </c>
      <c r="O38" s="7"/>
      <c r="P38" s="7">
        <f t="shared" si="0"/>
        <v>220</v>
      </c>
      <c r="Q38" s="5"/>
    </row>
    <row r="39" spans="1:17" ht="12.75">
      <c r="A39" s="7">
        <v>31</v>
      </c>
      <c r="B39" s="17" t="s">
        <v>266</v>
      </c>
      <c r="C39" s="9" t="s">
        <v>148</v>
      </c>
      <c r="D39" s="9" t="s">
        <v>149</v>
      </c>
      <c r="E39" s="142" t="s">
        <v>296</v>
      </c>
      <c r="F39" s="5" t="s">
        <v>396</v>
      </c>
      <c r="G39" s="9" t="s">
        <v>95</v>
      </c>
      <c r="H39" s="7"/>
      <c r="I39" s="7"/>
      <c r="J39" s="7"/>
      <c r="K39" s="8"/>
      <c r="L39" s="8">
        <v>60</v>
      </c>
      <c r="M39" s="8">
        <v>80</v>
      </c>
      <c r="N39" s="8">
        <v>80</v>
      </c>
      <c r="O39" s="7"/>
      <c r="P39" s="7">
        <f t="shared" si="0"/>
        <v>220</v>
      </c>
      <c r="Q39" s="5"/>
    </row>
    <row r="40" spans="1:17" ht="12.75">
      <c r="A40" s="7">
        <v>32</v>
      </c>
      <c r="B40" s="13" t="s">
        <v>267</v>
      </c>
      <c r="C40" s="5" t="s">
        <v>164</v>
      </c>
      <c r="D40" s="5" t="s">
        <v>72</v>
      </c>
      <c r="E40" s="141" t="s">
        <v>295</v>
      </c>
      <c r="F40" s="5" t="s">
        <v>399</v>
      </c>
      <c r="G40" s="10" t="s">
        <v>95</v>
      </c>
      <c r="H40" s="7"/>
      <c r="I40" s="7"/>
      <c r="J40" s="7"/>
      <c r="K40" s="8"/>
      <c r="L40" s="8">
        <v>60</v>
      </c>
      <c r="M40" s="8">
        <v>80</v>
      </c>
      <c r="N40" s="8">
        <v>80</v>
      </c>
      <c r="O40" s="7">
        <v>100</v>
      </c>
      <c r="P40" s="7">
        <f t="shared" si="0"/>
        <v>120</v>
      </c>
      <c r="Q40" s="5"/>
    </row>
    <row r="41" spans="1:17" ht="12.75">
      <c r="A41" s="7">
        <v>33</v>
      </c>
      <c r="B41" s="13" t="s">
        <v>270</v>
      </c>
      <c r="C41" s="5" t="s">
        <v>167</v>
      </c>
      <c r="D41" s="5" t="s">
        <v>68</v>
      </c>
      <c r="E41" s="141" t="s">
        <v>295</v>
      </c>
      <c r="F41" s="5" t="s">
        <v>402</v>
      </c>
      <c r="G41" s="9" t="s">
        <v>95</v>
      </c>
      <c r="H41" s="7"/>
      <c r="I41" s="7"/>
      <c r="J41" s="7"/>
      <c r="K41" s="8"/>
      <c r="L41" s="8">
        <v>0</v>
      </c>
      <c r="M41" s="8">
        <v>80</v>
      </c>
      <c r="N41" s="8">
        <v>80</v>
      </c>
      <c r="O41" s="7">
        <v>0</v>
      </c>
      <c r="P41" s="7">
        <f aca="true" t="shared" si="1" ref="P41:P73">H41+I41+J41+K41+L41+M41+N41-O41</f>
        <v>160</v>
      </c>
      <c r="Q41" s="5"/>
    </row>
    <row r="42" spans="1:17" ht="12.75">
      <c r="A42" s="7">
        <v>34</v>
      </c>
      <c r="B42" s="13" t="s">
        <v>271</v>
      </c>
      <c r="C42" s="5" t="s">
        <v>168</v>
      </c>
      <c r="D42" s="5" t="s">
        <v>87</v>
      </c>
      <c r="E42" s="141" t="s">
        <v>295</v>
      </c>
      <c r="F42" s="5" t="s">
        <v>403</v>
      </c>
      <c r="G42" s="9" t="s">
        <v>95</v>
      </c>
      <c r="H42" s="7"/>
      <c r="I42" s="7"/>
      <c r="J42" s="7"/>
      <c r="K42" s="8"/>
      <c r="L42" s="8">
        <v>60</v>
      </c>
      <c r="M42" s="8">
        <v>80</v>
      </c>
      <c r="N42" s="8">
        <v>80</v>
      </c>
      <c r="O42" s="7">
        <v>0</v>
      </c>
      <c r="P42" s="7">
        <f t="shared" si="1"/>
        <v>220</v>
      </c>
      <c r="Q42" s="5"/>
    </row>
    <row r="43" spans="1:17" ht="12.75">
      <c r="A43" s="7">
        <v>35</v>
      </c>
      <c r="B43" s="13" t="s">
        <v>272</v>
      </c>
      <c r="C43" s="5" t="s">
        <v>169</v>
      </c>
      <c r="D43" s="5" t="s">
        <v>170</v>
      </c>
      <c r="E43" s="141" t="s">
        <v>295</v>
      </c>
      <c r="F43" s="5" t="s">
        <v>404</v>
      </c>
      <c r="G43" s="9" t="s">
        <v>95</v>
      </c>
      <c r="H43" s="7"/>
      <c r="I43" s="7"/>
      <c r="J43" s="7"/>
      <c r="K43" s="108">
        <v>60</v>
      </c>
      <c r="L43" s="108">
        <v>60</v>
      </c>
      <c r="M43" s="8">
        <v>80</v>
      </c>
      <c r="N43" s="8">
        <v>80</v>
      </c>
      <c r="O43" s="7">
        <v>50</v>
      </c>
      <c r="P43" s="7">
        <f t="shared" si="1"/>
        <v>230</v>
      </c>
      <c r="Q43" s="5"/>
    </row>
    <row r="44" spans="1:17" ht="12.75">
      <c r="A44" s="7">
        <v>36</v>
      </c>
      <c r="B44" s="17" t="s">
        <v>273</v>
      </c>
      <c r="C44" s="9" t="s">
        <v>173</v>
      </c>
      <c r="D44" s="9" t="s">
        <v>80</v>
      </c>
      <c r="E44" s="142" t="s">
        <v>294</v>
      </c>
      <c r="F44" s="5" t="s">
        <v>405</v>
      </c>
      <c r="G44" s="9" t="s">
        <v>95</v>
      </c>
      <c r="H44" s="8"/>
      <c r="I44" s="7"/>
      <c r="J44" s="7"/>
      <c r="K44" s="8"/>
      <c r="L44" s="8">
        <v>45</v>
      </c>
      <c r="M44" s="8">
        <v>80</v>
      </c>
      <c r="N44" s="8">
        <v>80</v>
      </c>
      <c r="O44" s="7">
        <v>0</v>
      </c>
      <c r="P44" s="7">
        <f t="shared" si="1"/>
        <v>205</v>
      </c>
      <c r="Q44" s="5"/>
    </row>
    <row r="45" spans="1:17" ht="12.75">
      <c r="A45" s="7">
        <v>37</v>
      </c>
      <c r="B45" s="17" t="s">
        <v>277</v>
      </c>
      <c r="C45" s="9" t="s">
        <v>184</v>
      </c>
      <c r="D45" s="9" t="s">
        <v>182</v>
      </c>
      <c r="E45" s="142" t="s">
        <v>292</v>
      </c>
      <c r="F45" s="5" t="s">
        <v>408</v>
      </c>
      <c r="G45" s="9" t="s">
        <v>95</v>
      </c>
      <c r="H45" s="8"/>
      <c r="I45" s="7"/>
      <c r="J45" s="7"/>
      <c r="K45" s="8"/>
      <c r="L45" s="8">
        <v>0</v>
      </c>
      <c r="M45" s="8">
        <v>0</v>
      </c>
      <c r="N45" s="8">
        <v>12</v>
      </c>
      <c r="O45" s="7"/>
      <c r="P45" s="7">
        <f t="shared" si="1"/>
        <v>12</v>
      </c>
      <c r="Q45" s="5"/>
    </row>
    <row r="46" spans="1:17" ht="12.75">
      <c r="A46" s="7">
        <v>38</v>
      </c>
      <c r="B46" s="17" t="s">
        <v>281</v>
      </c>
      <c r="C46" s="9" t="s">
        <v>195</v>
      </c>
      <c r="D46" s="9" t="s">
        <v>87</v>
      </c>
      <c r="E46" s="142" t="s">
        <v>290</v>
      </c>
      <c r="F46" s="6" t="s">
        <v>414</v>
      </c>
      <c r="G46" s="9" t="s">
        <v>95</v>
      </c>
      <c r="H46" s="8"/>
      <c r="I46" s="7"/>
      <c r="J46" s="7"/>
      <c r="K46" s="27">
        <v>0</v>
      </c>
      <c r="L46" s="8">
        <v>0</v>
      </c>
      <c r="M46" s="8">
        <v>0</v>
      </c>
      <c r="N46" s="8">
        <v>80</v>
      </c>
      <c r="O46" s="7">
        <v>80</v>
      </c>
      <c r="P46" s="7">
        <f t="shared" si="1"/>
        <v>0</v>
      </c>
      <c r="Q46" s="5">
        <v>70</v>
      </c>
    </row>
    <row r="47" spans="1:17" ht="12.75">
      <c r="A47" s="7">
        <v>39</v>
      </c>
      <c r="B47" s="17" t="s">
        <v>282</v>
      </c>
      <c r="C47" s="9" t="s">
        <v>196</v>
      </c>
      <c r="D47" s="9" t="s">
        <v>197</v>
      </c>
      <c r="E47" s="142" t="s">
        <v>290</v>
      </c>
      <c r="F47" s="6" t="s">
        <v>478</v>
      </c>
      <c r="G47" s="9" t="s">
        <v>95</v>
      </c>
      <c r="H47" s="8"/>
      <c r="I47" s="7"/>
      <c r="J47" s="7"/>
      <c r="K47" s="8"/>
      <c r="L47" s="8">
        <v>60</v>
      </c>
      <c r="M47" s="8">
        <v>80</v>
      </c>
      <c r="N47" s="8">
        <v>80</v>
      </c>
      <c r="O47" s="7"/>
      <c r="P47" s="7">
        <f t="shared" si="1"/>
        <v>220</v>
      </c>
      <c r="Q47" s="5"/>
    </row>
    <row r="48" spans="1:17" ht="12.75">
      <c r="A48" s="7">
        <v>40</v>
      </c>
      <c r="B48" s="7">
        <v>236</v>
      </c>
      <c r="C48" s="5" t="s">
        <v>315</v>
      </c>
      <c r="D48" s="5" t="s">
        <v>80</v>
      </c>
      <c r="E48" s="6" t="s">
        <v>323</v>
      </c>
      <c r="F48" s="6" t="s">
        <v>480</v>
      </c>
      <c r="G48" s="9" t="s">
        <v>95</v>
      </c>
      <c r="H48" s="8"/>
      <c r="I48" s="7"/>
      <c r="J48" s="7"/>
      <c r="K48" s="8"/>
      <c r="L48" s="8">
        <v>60</v>
      </c>
      <c r="M48" s="8">
        <v>80</v>
      </c>
      <c r="N48" s="8">
        <v>80</v>
      </c>
      <c r="O48" s="7">
        <v>0</v>
      </c>
      <c r="P48" s="7">
        <f t="shared" si="1"/>
        <v>220</v>
      </c>
      <c r="Q48" s="5"/>
    </row>
    <row r="49" spans="1:17" ht="12.75">
      <c r="A49" s="7">
        <v>41</v>
      </c>
      <c r="B49" s="7">
        <v>237</v>
      </c>
      <c r="C49" s="5" t="s">
        <v>316</v>
      </c>
      <c r="D49" s="5" t="s">
        <v>317</v>
      </c>
      <c r="E49" s="6" t="s">
        <v>323</v>
      </c>
      <c r="F49" s="6" t="s">
        <v>481</v>
      </c>
      <c r="G49" s="9" t="s">
        <v>158</v>
      </c>
      <c r="H49" s="8"/>
      <c r="I49" s="7"/>
      <c r="J49" s="7"/>
      <c r="K49" s="8"/>
      <c r="L49" s="8">
        <v>60</v>
      </c>
      <c r="M49" s="8">
        <v>80</v>
      </c>
      <c r="N49" s="8">
        <v>80</v>
      </c>
      <c r="O49" s="7"/>
      <c r="P49" s="7">
        <f t="shared" si="1"/>
        <v>220</v>
      </c>
      <c r="Q49" s="5"/>
    </row>
    <row r="50" spans="1:17" ht="12.75">
      <c r="A50" s="7">
        <v>42</v>
      </c>
      <c r="B50" s="7">
        <v>239</v>
      </c>
      <c r="C50" s="5" t="s">
        <v>319</v>
      </c>
      <c r="D50" s="5" t="s">
        <v>320</v>
      </c>
      <c r="E50" s="6" t="s">
        <v>323</v>
      </c>
      <c r="F50" s="6" t="s">
        <v>476</v>
      </c>
      <c r="G50" s="9" t="s">
        <v>158</v>
      </c>
      <c r="H50" s="8"/>
      <c r="I50" s="7"/>
      <c r="J50" s="7"/>
      <c r="K50" s="8"/>
      <c r="L50" s="8">
        <v>60</v>
      </c>
      <c r="M50" s="8">
        <v>80</v>
      </c>
      <c r="N50" s="8">
        <v>80</v>
      </c>
      <c r="O50" s="7">
        <v>0</v>
      </c>
      <c r="P50" s="7">
        <f t="shared" si="1"/>
        <v>220</v>
      </c>
      <c r="Q50" s="5"/>
    </row>
    <row r="51" spans="1:17" ht="12.75">
      <c r="A51" s="7"/>
      <c r="B51" s="154">
        <v>242</v>
      </c>
      <c r="C51" s="155" t="s">
        <v>433</v>
      </c>
      <c r="D51" s="155" t="s">
        <v>57</v>
      </c>
      <c r="E51" s="155" t="s">
        <v>323</v>
      </c>
      <c r="F51" s="168" t="s">
        <v>493</v>
      </c>
      <c r="G51" s="166" t="s">
        <v>158</v>
      </c>
      <c r="H51" s="157"/>
      <c r="I51" s="154"/>
      <c r="J51" s="154">
        <v>20</v>
      </c>
      <c r="K51" s="157">
        <v>60</v>
      </c>
      <c r="L51" s="157">
        <v>60</v>
      </c>
      <c r="M51" s="157">
        <v>80</v>
      </c>
      <c r="N51" s="154">
        <v>0</v>
      </c>
      <c r="O51" s="154">
        <f>I51+H51+J51+K51-N51+L51+M51</f>
        <v>220</v>
      </c>
      <c r="P51" s="155"/>
      <c r="Q51" s="5"/>
    </row>
    <row r="52" spans="1:17" ht="12.75">
      <c r="A52" s="7">
        <v>43</v>
      </c>
      <c r="B52" s="34">
        <v>245</v>
      </c>
      <c r="C52" s="12" t="s">
        <v>438</v>
      </c>
      <c r="D52" s="12" t="s">
        <v>80</v>
      </c>
      <c r="E52" s="143" t="s">
        <v>454</v>
      </c>
      <c r="F52" s="6" t="s">
        <v>495</v>
      </c>
      <c r="G52" s="9" t="s">
        <v>95</v>
      </c>
      <c r="H52" s="8"/>
      <c r="I52" s="33"/>
      <c r="J52" s="7"/>
      <c r="K52" s="8"/>
      <c r="L52" s="8">
        <v>0</v>
      </c>
      <c r="M52" s="8">
        <v>80</v>
      </c>
      <c r="N52" s="8">
        <v>80</v>
      </c>
      <c r="O52" s="33">
        <v>0</v>
      </c>
      <c r="P52" s="7">
        <f t="shared" si="1"/>
        <v>160</v>
      </c>
      <c r="Q52" s="69"/>
    </row>
    <row r="53" spans="1:17" ht="12.75">
      <c r="A53" s="7">
        <v>44</v>
      </c>
      <c r="B53" s="34">
        <v>252</v>
      </c>
      <c r="C53" s="5" t="s">
        <v>461</v>
      </c>
      <c r="D53" s="5" t="s">
        <v>460</v>
      </c>
      <c r="E53" s="6" t="s">
        <v>459</v>
      </c>
      <c r="F53" s="6" t="s">
        <v>503</v>
      </c>
      <c r="G53" s="9" t="s">
        <v>158</v>
      </c>
      <c r="H53" s="34"/>
      <c r="I53" s="33"/>
      <c r="J53" s="7"/>
      <c r="K53" s="108">
        <v>60</v>
      </c>
      <c r="L53" s="108">
        <v>60</v>
      </c>
      <c r="M53" s="8">
        <v>80</v>
      </c>
      <c r="N53" s="8">
        <v>80</v>
      </c>
      <c r="O53" s="33">
        <v>80</v>
      </c>
      <c r="P53" s="7">
        <f t="shared" si="1"/>
        <v>200</v>
      </c>
      <c r="Q53" s="69"/>
    </row>
    <row r="54" spans="1:17" ht="12.75">
      <c r="A54" s="7">
        <v>45</v>
      </c>
      <c r="B54" s="34">
        <v>254</v>
      </c>
      <c r="C54" s="5" t="s">
        <v>472</v>
      </c>
      <c r="D54" s="5" t="s">
        <v>57</v>
      </c>
      <c r="E54" s="143" t="s">
        <v>468</v>
      </c>
      <c r="F54" s="6" t="s">
        <v>501</v>
      </c>
      <c r="G54" s="9" t="s">
        <v>95</v>
      </c>
      <c r="H54" s="2"/>
      <c r="I54" s="2"/>
      <c r="J54" s="2"/>
      <c r="K54" s="8"/>
      <c r="L54" s="8">
        <v>0</v>
      </c>
      <c r="M54" s="8">
        <v>80</v>
      </c>
      <c r="N54" s="8">
        <v>80</v>
      </c>
      <c r="O54" s="2">
        <v>0</v>
      </c>
      <c r="P54" s="7">
        <f t="shared" si="1"/>
        <v>160</v>
      </c>
      <c r="Q54" s="69"/>
    </row>
    <row r="55" spans="1:17" ht="12.75">
      <c r="A55" s="7">
        <v>46</v>
      </c>
      <c r="B55" s="68">
        <v>256</v>
      </c>
      <c r="C55" s="9" t="s">
        <v>512</v>
      </c>
      <c r="D55" s="5" t="s">
        <v>86</v>
      </c>
      <c r="E55" s="6" t="s">
        <v>514</v>
      </c>
      <c r="F55" s="6" t="s">
        <v>515</v>
      </c>
      <c r="G55" s="9" t="s">
        <v>95</v>
      </c>
      <c r="H55" s="68"/>
      <c r="I55" s="69"/>
      <c r="J55" s="8"/>
      <c r="K55" s="8"/>
      <c r="L55" s="8"/>
      <c r="M55" s="8">
        <v>20</v>
      </c>
      <c r="N55" s="8">
        <v>80</v>
      </c>
      <c r="O55" s="69">
        <v>0</v>
      </c>
      <c r="P55" s="7">
        <f t="shared" si="1"/>
        <v>100</v>
      </c>
      <c r="Q55" s="69" t="s">
        <v>462</v>
      </c>
    </row>
    <row r="56" spans="1:17" ht="12.75">
      <c r="A56" s="7">
        <v>47</v>
      </c>
      <c r="B56" s="68">
        <v>257</v>
      </c>
      <c r="C56" s="70" t="s">
        <v>513</v>
      </c>
      <c r="D56" s="5" t="s">
        <v>68</v>
      </c>
      <c r="E56" s="6" t="s">
        <v>514</v>
      </c>
      <c r="F56" s="6" t="s">
        <v>516</v>
      </c>
      <c r="G56" s="9" t="s">
        <v>158</v>
      </c>
      <c r="H56" s="68">
        <v>5</v>
      </c>
      <c r="I56" s="69"/>
      <c r="J56" s="8"/>
      <c r="K56" s="8"/>
      <c r="L56" s="8"/>
      <c r="M56" s="8"/>
      <c r="N56" s="8">
        <v>0</v>
      </c>
      <c r="O56" s="69"/>
      <c r="P56" s="7">
        <f t="shared" si="1"/>
        <v>5</v>
      </c>
      <c r="Q56" s="69"/>
    </row>
    <row r="57" spans="1:17" ht="12.75">
      <c r="A57" s="7">
        <v>48</v>
      </c>
      <c r="B57" s="68">
        <v>260</v>
      </c>
      <c r="C57" s="70" t="s">
        <v>522</v>
      </c>
      <c r="D57" s="5" t="s">
        <v>57</v>
      </c>
      <c r="E57" s="6" t="s">
        <v>518</v>
      </c>
      <c r="F57" s="6" t="s">
        <v>524</v>
      </c>
      <c r="G57" s="9" t="s">
        <v>158</v>
      </c>
      <c r="H57" s="68"/>
      <c r="I57" s="69"/>
      <c r="J57" s="8"/>
      <c r="K57" s="8"/>
      <c r="L57" s="8"/>
      <c r="M57" s="8">
        <v>80</v>
      </c>
      <c r="N57" s="8">
        <v>80</v>
      </c>
      <c r="O57" s="69">
        <v>0</v>
      </c>
      <c r="P57" s="7">
        <f t="shared" si="1"/>
        <v>160</v>
      </c>
      <c r="Q57" s="69"/>
    </row>
    <row r="58" spans="1:17" ht="12.75">
      <c r="A58" s="7">
        <v>49</v>
      </c>
      <c r="B58" s="8">
        <v>261</v>
      </c>
      <c r="C58" s="9" t="s">
        <v>523</v>
      </c>
      <c r="D58" s="5" t="s">
        <v>81</v>
      </c>
      <c r="E58" s="6" t="s">
        <v>518</v>
      </c>
      <c r="F58" s="6" t="s">
        <v>525</v>
      </c>
      <c r="G58" s="9" t="s">
        <v>158</v>
      </c>
      <c r="H58" s="68"/>
      <c r="I58" s="69"/>
      <c r="J58" s="8"/>
      <c r="K58" s="8"/>
      <c r="L58" s="8">
        <v>60</v>
      </c>
      <c r="M58" s="8">
        <v>80</v>
      </c>
      <c r="N58" s="8">
        <v>80</v>
      </c>
      <c r="O58" s="69"/>
      <c r="P58" s="7">
        <f t="shared" si="1"/>
        <v>220</v>
      </c>
      <c r="Q58" s="69"/>
    </row>
    <row r="59" spans="1:17" ht="12.75">
      <c r="A59" s="7">
        <v>50</v>
      </c>
      <c r="B59" s="8">
        <v>262</v>
      </c>
      <c r="C59" s="9" t="s">
        <v>540</v>
      </c>
      <c r="D59" s="5" t="s">
        <v>57</v>
      </c>
      <c r="E59" s="75">
        <v>39367</v>
      </c>
      <c r="F59" s="6" t="s">
        <v>544</v>
      </c>
      <c r="G59" s="9" t="s">
        <v>95</v>
      </c>
      <c r="H59" s="68"/>
      <c r="I59" s="69"/>
      <c r="J59" s="8"/>
      <c r="K59" s="8"/>
      <c r="L59" s="8"/>
      <c r="M59" s="8">
        <v>80</v>
      </c>
      <c r="N59" s="8">
        <v>80</v>
      </c>
      <c r="O59" s="69"/>
      <c r="P59" s="7">
        <f t="shared" si="1"/>
        <v>160</v>
      </c>
      <c r="Q59" s="69">
        <v>70</v>
      </c>
    </row>
    <row r="60" spans="1:17" ht="12.75">
      <c r="A60" s="7">
        <v>51</v>
      </c>
      <c r="B60" s="8">
        <v>263</v>
      </c>
      <c r="C60" s="9" t="s">
        <v>541</v>
      </c>
      <c r="D60" s="5" t="s">
        <v>81</v>
      </c>
      <c r="E60" s="75">
        <v>39367</v>
      </c>
      <c r="F60" s="6" t="s">
        <v>545</v>
      </c>
      <c r="G60" s="9" t="s">
        <v>95</v>
      </c>
      <c r="H60" s="68"/>
      <c r="I60" s="69"/>
      <c r="J60" s="8"/>
      <c r="K60" s="8">
        <v>15</v>
      </c>
      <c r="L60" s="8"/>
      <c r="M60" s="8">
        <v>80</v>
      </c>
      <c r="N60" s="8">
        <v>80</v>
      </c>
      <c r="O60" s="69"/>
      <c r="P60" s="7">
        <f t="shared" si="1"/>
        <v>175</v>
      </c>
      <c r="Q60" s="69"/>
    </row>
    <row r="61" spans="1:17" ht="12.75">
      <c r="A61" s="7">
        <v>52</v>
      </c>
      <c r="B61" s="8">
        <v>264</v>
      </c>
      <c r="C61" s="9" t="s">
        <v>542</v>
      </c>
      <c r="D61" s="5" t="s">
        <v>71</v>
      </c>
      <c r="E61" s="75">
        <v>39367</v>
      </c>
      <c r="F61" s="6" t="s">
        <v>549</v>
      </c>
      <c r="G61" s="9" t="s">
        <v>95</v>
      </c>
      <c r="H61" s="68"/>
      <c r="I61" s="69"/>
      <c r="J61" s="8"/>
      <c r="K61" s="8">
        <v>0</v>
      </c>
      <c r="L61" s="8">
        <v>0</v>
      </c>
      <c r="M61" s="8">
        <v>80</v>
      </c>
      <c r="N61" s="8">
        <v>80</v>
      </c>
      <c r="O61" s="69">
        <v>0</v>
      </c>
      <c r="P61" s="7">
        <f t="shared" si="1"/>
        <v>160</v>
      </c>
      <c r="Q61" s="69"/>
    </row>
    <row r="62" spans="1:17" ht="12.75">
      <c r="A62" s="7">
        <v>53</v>
      </c>
      <c r="B62" s="7">
        <v>265</v>
      </c>
      <c r="C62" s="5" t="s">
        <v>553</v>
      </c>
      <c r="D62" s="12" t="s">
        <v>546</v>
      </c>
      <c r="E62" s="77">
        <v>39428</v>
      </c>
      <c r="F62" s="6" t="s">
        <v>550</v>
      </c>
      <c r="G62" s="9" t="s">
        <v>95</v>
      </c>
      <c r="H62" s="68"/>
      <c r="I62" s="2"/>
      <c r="J62" s="2"/>
      <c r="K62" s="8"/>
      <c r="L62" s="8">
        <v>60</v>
      </c>
      <c r="M62" s="8">
        <v>80</v>
      </c>
      <c r="N62" s="8">
        <v>80</v>
      </c>
      <c r="O62" s="2"/>
      <c r="P62" s="7">
        <f t="shared" si="1"/>
        <v>220</v>
      </c>
      <c r="Q62" s="69"/>
    </row>
    <row r="63" spans="1:17" ht="12.75">
      <c r="A63" s="7">
        <v>54</v>
      </c>
      <c r="B63" s="7">
        <v>266</v>
      </c>
      <c r="C63" s="5" t="s">
        <v>548</v>
      </c>
      <c r="D63" s="12" t="s">
        <v>86</v>
      </c>
      <c r="E63" s="77">
        <v>39428</v>
      </c>
      <c r="F63" s="6" t="s">
        <v>551</v>
      </c>
      <c r="G63" s="9" t="s">
        <v>95</v>
      </c>
      <c r="H63" s="68"/>
      <c r="I63" s="2"/>
      <c r="J63" s="2"/>
      <c r="K63" s="8"/>
      <c r="L63" s="8"/>
      <c r="M63" s="8">
        <v>80</v>
      </c>
      <c r="N63" s="8">
        <v>80</v>
      </c>
      <c r="O63" s="2">
        <v>0</v>
      </c>
      <c r="P63" s="7">
        <f t="shared" si="1"/>
        <v>160</v>
      </c>
      <c r="Q63" s="69"/>
    </row>
    <row r="64" spans="1:17" ht="12.75">
      <c r="A64" s="7">
        <v>55</v>
      </c>
      <c r="B64" s="7">
        <v>267</v>
      </c>
      <c r="C64" s="5" t="s">
        <v>552</v>
      </c>
      <c r="D64" s="12" t="s">
        <v>90</v>
      </c>
      <c r="E64" s="77">
        <v>39428</v>
      </c>
      <c r="F64" s="6" t="s">
        <v>557</v>
      </c>
      <c r="G64" s="9" t="s">
        <v>95</v>
      </c>
      <c r="H64" s="68"/>
      <c r="I64" s="2"/>
      <c r="J64" s="2"/>
      <c r="K64" s="2"/>
      <c r="L64" s="8"/>
      <c r="M64" s="8">
        <v>80</v>
      </c>
      <c r="N64" s="8">
        <v>80</v>
      </c>
      <c r="O64" s="2">
        <v>0</v>
      </c>
      <c r="P64" s="7">
        <f t="shared" si="1"/>
        <v>160</v>
      </c>
      <c r="Q64" s="69"/>
    </row>
    <row r="65" spans="1:17" ht="12.75">
      <c r="A65" s="7">
        <v>56</v>
      </c>
      <c r="B65" s="34">
        <v>269</v>
      </c>
      <c r="C65" s="12" t="s">
        <v>559</v>
      </c>
      <c r="D65" s="12" t="s">
        <v>71</v>
      </c>
      <c r="E65" s="77">
        <v>39500</v>
      </c>
      <c r="F65" s="6"/>
      <c r="G65" s="9" t="s">
        <v>158</v>
      </c>
      <c r="H65" s="68"/>
      <c r="I65" s="2"/>
      <c r="J65" s="2"/>
      <c r="K65" s="2"/>
      <c r="L65" s="8"/>
      <c r="M65" s="8">
        <v>80</v>
      </c>
      <c r="N65" s="8">
        <v>80</v>
      </c>
      <c r="O65" s="2">
        <v>0</v>
      </c>
      <c r="P65" s="7">
        <f t="shared" si="1"/>
        <v>160</v>
      </c>
      <c r="Q65" s="69" t="s">
        <v>592</v>
      </c>
    </row>
    <row r="66" spans="1:17" ht="12.75">
      <c r="A66" s="7">
        <v>57</v>
      </c>
      <c r="B66" s="34">
        <v>270</v>
      </c>
      <c r="C66" s="12" t="s">
        <v>560</v>
      </c>
      <c r="D66" s="12" t="s">
        <v>561</v>
      </c>
      <c r="E66" s="77">
        <v>39500</v>
      </c>
      <c r="F66" s="6"/>
      <c r="G66" s="9" t="s">
        <v>158</v>
      </c>
      <c r="H66" s="68"/>
      <c r="I66" s="2"/>
      <c r="J66" s="2"/>
      <c r="K66" s="2"/>
      <c r="L66" s="8">
        <v>50</v>
      </c>
      <c r="M66" s="8">
        <v>80</v>
      </c>
      <c r="N66" s="8">
        <v>80</v>
      </c>
      <c r="O66" s="2">
        <v>0</v>
      </c>
      <c r="P66" s="7">
        <f t="shared" si="1"/>
        <v>210</v>
      </c>
      <c r="Q66" s="69">
        <v>70</v>
      </c>
    </row>
    <row r="67" spans="1:17" ht="12.75">
      <c r="A67" s="7">
        <v>58</v>
      </c>
      <c r="B67" s="34">
        <v>272</v>
      </c>
      <c r="C67" s="73" t="s">
        <v>563</v>
      </c>
      <c r="D67" s="12" t="s">
        <v>566</v>
      </c>
      <c r="E67" s="77">
        <v>39700</v>
      </c>
      <c r="F67" s="6"/>
      <c r="G67" s="9" t="s">
        <v>158</v>
      </c>
      <c r="H67" s="68">
        <v>5</v>
      </c>
      <c r="I67" s="2"/>
      <c r="J67" s="2"/>
      <c r="K67" s="2"/>
      <c r="L67" s="8">
        <v>60</v>
      </c>
      <c r="M67" s="8">
        <v>80</v>
      </c>
      <c r="N67" s="8">
        <v>80</v>
      </c>
      <c r="O67" s="2"/>
      <c r="P67" s="7">
        <f t="shared" si="1"/>
        <v>225</v>
      </c>
      <c r="Q67" s="69"/>
    </row>
    <row r="68" spans="1:17" ht="12.75">
      <c r="A68" s="7">
        <v>59</v>
      </c>
      <c r="B68" s="34">
        <v>273</v>
      </c>
      <c r="C68" s="73" t="s">
        <v>564</v>
      </c>
      <c r="D68" s="12" t="s">
        <v>84</v>
      </c>
      <c r="E68" s="77">
        <v>39700</v>
      </c>
      <c r="F68" s="6"/>
      <c r="G68" s="9" t="s">
        <v>158</v>
      </c>
      <c r="H68" s="68">
        <v>5</v>
      </c>
      <c r="I68" s="2"/>
      <c r="J68" s="2"/>
      <c r="K68" s="2">
        <v>20</v>
      </c>
      <c r="L68" s="8">
        <v>60</v>
      </c>
      <c r="M68" s="8">
        <v>80</v>
      </c>
      <c r="N68" s="8">
        <v>80</v>
      </c>
      <c r="O68" s="2"/>
      <c r="P68" s="7">
        <f t="shared" si="1"/>
        <v>245</v>
      </c>
      <c r="Q68" s="69"/>
    </row>
    <row r="69" spans="1:17" ht="12.75">
      <c r="A69" s="7">
        <v>60</v>
      </c>
      <c r="B69" s="34">
        <v>274</v>
      </c>
      <c r="C69" s="5" t="s">
        <v>565</v>
      </c>
      <c r="D69" s="12" t="s">
        <v>87</v>
      </c>
      <c r="E69" s="77">
        <v>39700</v>
      </c>
      <c r="F69" s="6"/>
      <c r="G69" s="9" t="s">
        <v>158</v>
      </c>
      <c r="H69" s="68"/>
      <c r="I69" s="2"/>
      <c r="J69" s="2"/>
      <c r="K69" s="2"/>
      <c r="L69" s="8">
        <v>0</v>
      </c>
      <c r="M69" s="8">
        <v>80</v>
      </c>
      <c r="N69" s="8">
        <v>80</v>
      </c>
      <c r="O69" s="2">
        <v>0</v>
      </c>
      <c r="P69" s="7">
        <f t="shared" si="1"/>
        <v>160</v>
      </c>
      <c r="Q69" s="69"/>
    </row>
    <row r="70" spans="1:17" ht="12.75">
      <c r="A70" s="7">
        <v>61</v>
      </c>
      <c r="B70" s="34">
        <v>275</v>
      </c>
      <c r="C70" s="12" t="s">
        <v>588</v>
      </c>
      <c r="D70" s="12" t="s">
        <v>566</v>
      </c>
      <c r="E70" s="77">
        <v>39794</v>
      </c>
      <c r="F70" s="6"/>
      <c r="G70" s="9"/>
      <c r="H70" s="68">
        <v>5</v>
      </c>
      <c r="I70" s="2"/>
      <c r="J70" s="2"/>
      <c r="K70" s="2"/>
      <c r="L70" s="2">
        <v>60</v>
      </c>
      <c r="M70" s="8">
        <v>80</v>
      </c>
      <c r="N70" s="8">
        <v>80</v>
      </c>
      <c r="O70" s="2"/>
      <c r="P70" s="7">
        <f t="shared" si="1"/>
        <v>225</v>
      </c>
      <c r="Q70" s="69"/>
    </row>
    <row r="71" spans="1:17" ht="12.75">
      <c r="A71" s="7">
        <v>62</v>
      </c>
      <c r="B71" s="34">
        <v>276</v>
      </c>
      <c r="C71" s="12" t="s">
        <v>576</v>
      </c>
      <c r="D71" s="12" t="s">
        <v>87</v>
      </c>
      <c r="E71" s="77">
        <v>39861</v>
      </c>
      <c r="F71" s="12"/>
      <c r="G71" s="12"/>
      <c r="H71" s="34">
        <v>5</v>
      </c>
      <c r="I71" s="2"/>
      <c r="J71" s="2"/>
      <c r="K71" s="2"/>
      <c r="L71" s="2">
        <v>0</v>
      </c>
      <c r="M71" s="8">
        <v>80</v>
      </c>
      <c r="N71" s="8">
        <v>80</v>
      </c>
      <c r="O71" s="2">
        <v>0</v>
      </c>
      <c r="P71" s="7">
        <f t="shared" si="1"/>
        <v>165</v>
      </c>
      <c r="Q71" s="69"/>
    </row>
    <row r="72" spans="1:17" ht="12.75">
      <c r="A72" s="7">
        <v>63</v>
      </c>
      <c r="B72" s="34">
        <v>277</v>
      </c>
      <c r="C72" s="12" t="s">
        <v>575</v>
      </c>
      <c r="D72" s="12" t="s">
        <v>87</v>
      </c>
      <c r="E72" s="77">
        <v>39861</v>
      </c>
      <c r="F72" s="6"/>
      <c r="G72" s="9"/>
      <c r="H72" s="68">
        <v>5</v>
      </c>
      <c r="I72" s="2"/>
      <c r="J72" s="2"/>
      <c r="K72" s="2"/>
      <c r="L72" s="2">
        <v>50</v>
      </c>
      <c r="M72" s="8">
        <v>80</v>
      </c>
      <c r="N72" s="8">
        <v>80</v>
      </c>
      <c r="O72" s="2">
        <v>0</v>
      </c>
      <c r="P72" s="7">
        <f t="shared" si="1"/>
        <v>215</v>
      </c>
      <c r="Q72" s="69"/>
    </row>
    <row r="73" spans="1:17" ht="12.75">
      <c r="A73" s="7">
        <v>64</v>
      </c>
      <c r="B73" s="34">
        <v>278</v>
      </c>
      <c r="C73" s="12" t="s">
        <v>577</v>
      </c>
      <c r="D73" s="12" t="s">
        <v>87</v>
      </c>
      <c r="E73" s="77">
        <v>39861</v>
      </c>
      <c r="F73" s="6"/>
      <c r="G73" s="9"/>
      <c r="H73" s="68">
        <v>5</v>
      </c>
      <c r="I73" s="2"/>
      <c r="J73" s="2"/>
      <c r="K73" s="2"/>
      <c r="L73" s="2">
        <v>0</v>
      </c>
      <c r="M73" s="8">
        <v>80</v>
      </c>
      <c r="N73" s="8">
        <v>80</v>
      </c>
      <c r="O73" s="2">
        <v>0</v>
      </c>
      <c r="P73" s="7">
        <f t="shared" si="1"/>
        <v>165</v>
      </c>
      <c r="Q73" s="69"/>
    </row>
    <row r="74" spans="1:17" ht="12.75">
      <c r="A74" s="7">
        <v>65</v>
      </c>
      <c r="B74" s="34">
        <v>279</v>
      </c>
      <c r="C74" s="12" t="s">
        <v>578</v>
      </c>
      <c r="D74" s="12" t="s">
        <v>460</v>
      </c>
      <c r="E74" s="77">
        <v>39861</v>
      </c>
      <c r="F74" s="6"/>
      <c r="G74" s="9"/>
      <c r="H74" s="68">
        <v>5</v>
      </c>
      <c r="I74" s="2"/>
      <c r="J74" s="2"/>
      <c r="K74" s="2"/>
      <c r="L74" s="2">
        <v>0</v>
      </c>
      <c r="M74" s="8">
        <v>40</v>
      </c>
      <c r="N74" s="8">
        <v>80</v>
      </c>
      <c r="O74" s="2">
        <v>0</v>
      </c>
      <c r="P74" s="7">
        <f aca="true" t="shared" si="2" ref="P74:P88">H74+I74+J74+K74+L74+M74+N74-O74</f>
        <v>125</v>
      </c>
      <c r="Q74" s="69"/>
    </row>
    <row r="75" spans="1:17" ht="12.75">
      <c r="A75" s="7">
        <v>66</v>
      </c>
      <c r="B75" s="34">
        <v>280</v>
      </c>
      <c r="C75" s="12" t="s">
        <v>581</v>
      </c>
      <c r="D75" s="12" t="s">
        <v>85</v>
      </c>
      <c r="E75" s="77">
        <v>39861</v>
      </c>
      <c r="F75" s="6"/>
      <c r="G75" s="9"/>
      <c r="H75" s="68">
        <v>5</v>
      </c>
      <c r="I75" s="2"/>
      <c r="J75" s="2"/>
      <c r="K75" s="2"/>
      <c r="L75" s="2">
        <v>0</v>
      </c>
      <c r="M75" s="8">
        <v>80</v>
      </c>
      <c r="N75" s="8">
        <v>80</v>
      </c>
      <c r="O75" s="2">
        <v>0</v>
      </c>
      <c r="P75" s="7">
        <f t="shared" si="2"/>
        <v>165</v>
      </c>
      <c r="Q75" s="69"/>
    </row>
    <row r="76" spans="1:17" ht="12.75">
      <c r="A76" s="7">
        <v>67</v>
      </c>
      <c r="B76" s="34">
        <v>281</v>
      </c>
      <c r="C76" s="12" t="s">
        <v>582</v>
      </c>
      <c r="D76" s="12" t="s">
        <v>80</v>
      </c>
      <c r="E76" s="186">
        <v>40169</v>
      </c>
      <c r="F76" s="6"/>
      <c r="H76" s="68">
        <v>5</v>
      </c>
      <c r="I76" s="2"/>
      <c r="J76" s="2"/>
      <c r="K76" s="2"/>
      <c r="L76" s="7">
        <v>60</v>
      </c>
      <c r="M76" s="8">
        <v>80</v>
      </c>
      <c r="N76" s="8">
        <v>80</v>
      </c>
      <c r="O76" s="2"/>
      <c r="P76" s="7">
        <f t="shared" si="2"/>
        <v>225</v>
      </c>
      <c r="Q76" s="69"/>
    </row>
    <row r="77" spans="1:17" ht="12.75">
      <c r="A77" s="7">
        <v>68</v>
      </c>
      <c r="B77" s="34">
        <v>282</v>
      </c>
      <c r="C77" s="12" t="s">
        <v>583</v>
      </c>
      <c r="D77" s="12" t="s">
        <v>584</v>
      </c>
      <c r="E77" s="186">
        <v>40169</v>
      </c>
      <c r="F77" s="6"/>
      <c r="G77" s="9"/>
      <c r="H77" s="68">
        <v>5</v>
      </c>
      <c r="I77" s="2"/>
      <c r="J77" s="2"/>
      <c r="K77" s="2"/>
      <c r="L77" s="7">
        <v>60</v>
      </c>
      <c r="M77" s="8">
        <v>80</v>
      </c>
      <c r="N77" s="8">
        <v>80</v>
      </c>
      <c r="O77" s="2"/>
      <c r="P77" s="7">
        <f t="shared" si="2"/>
        <v>225</v>
      </c>
      <c r="Q77" s="69"/>
    </row>
    <row r="78" spans="1:17" ht="12.75">
      <c r="A78" s="7">
        <v>69</v>
      </c>
      <c r="B78" s="34">
        <v>283</v>
      </c>
      <c r="C78" s="12" t="s">
        <v>585</v>
      </c>
      <c r="D78" s="12" t="s">
        <v>80</v>
      </c>
      <c r="E78" s="186">
        <v>40169</v>
      </c>
      <c r="F78" s="6"/>
      <c r="G78" s="9"/>
      <c r="H78" s="68">
        <v>5</v>
      </c>
      <c r="I78" s="2"/>
      <c r="J78" s="2"/>
      <c r="K78" s="2"/>
      <c r="L78" s="7">
        <v>60</v>
      </c>
      <c r="M78" s="8">
        <v>80</v>
      </c>
      <c r="N78" s="8">
        <v>80</v>
      </c>
      <c r="O78" s="2"/>
      <c r="P78" s="7">
        <f t="shared" si="2"/>
        <v>225</v>
      </c>
      <c r="Q78" s="69"/>
    </row>
    <row r="79" spans="1:17" ht="12.75">
      <c r="A79" s="7">
        <v>70</v>
      </c>
      <c r="B79" s="34">
        <v>284</v>
      </c>
      <c r="C79" s="12" t="s">
        <v>586</v>
      </c>
      <c r="D79" s="12" t="s">
        <v>88</v>
      </c>
      <c r="E79" s="186">
        <v>40169</v>
      </c>
      <c r="F79" s="6"/>
      <c r="G79" s="9"/>
      <c r="H79" s="68">
        <v>5</v>
      </c>
      <c r="I79" s="2"/>
      <c r="J79" s="2"/>
      <c r="K79" s="2"/>
      <c r="L79" s="7">
        <v>60</v>
      </c>
      <c r="M79" s="8">
        <v>80</v>
      </c>
      <c r="N79" s="8">
        <v>80</v>
      </c>
      <c r="O79" s="2"/>
      <c r="P79" s="7">
        <f t="shared" si="2"/>
        <v>225</v>
      </c>
      <c r="Q79" s="69"/>
    </row>
    <row r="80" spans="1:17" ht="12.75">
      <c r="A80" s="7">
        <v>71</v>
      </c>
      <c r="B80" s="34">
        <v>285</v>
      </c>
      <c r="C80" s="12" t="s">
        <v>24</v>
      </c>
      <c r="D80" s="12" t="s">
        <v>593</v>
      </c>
      <c r="E80" s="186">
        <v>40169</v>
      </c>
      <c r="F80" s="6"/>
      <c r="G80" s="9"/>
      <c r="H80" s="68">
        <v>5</v>
      </c>
      <c r="I80" s="2"/>
      <c r="J80" s="2"/>
      <c r="K80" s="2"/>
      <c r="L80" s="7"/>
      <c r="M80" s="8">
        <v>20</v>
      </c>
      <c r="N80" s="8">
        <v>80</v>
      </c>
      <c r="O80" s="2">
        <v>0</v>
      </c>
      <c r="P80" s="7">
        <f t="shared" si="2"/>
        <v>105</v>
      </c>
      <c r="Q80" s="69"/>
    </row>
    <row r="81" spans="1:17" ht="12.75">
      <c r="A81" s="7">
        <v>72</v>
      </c>
      <c r="B81" s="34">
        <v>286</v>
      </c>
      <c r="C81" s="12" t="s">
        <v>587</v>
      </c>
      <c r="D81" s="12" t="s">
        <v>561</v>
      </c>
      <c r="E81" s="186">
        <v>40169</v>
      </c>
      <c r="F81" s="12"/>
      <c r="G81" s="9"/>
      <c r="H81" s="2">
        <v>5</v>
      </c>
      <c r="I81" s="2"/>
      <c r="J81" s="2"/>
      <c r="K81" s="2"/>
      <c r="L81" s="2"/>
      <c r="M81" s="8">
        <v>80</v>
      </c>
      <c r="N81" s="8">
        <v>80</v>
      </c>
      <c r="O81" s="2">
        <v>0</v>
      </c>
      <c r="P81" s="7">
        <f t="shared" si="2"/>
        <v>165</v>
      </c>
      <c r="Q81" s="69">
        <v>70</v>
      </c>
    </row>
    <row r="82" spans="1:17" ht="12.75">
      <c r="A82" s="7">
        <v>73</v>
      </c>
      <c r="B82" s="34">
        <v>287</v>
      </c>
      <c r="C82" s="12" t="s">
        <v>590</v>
      </c>
      <c r="D82" s="12" t="s">
        <v>206</v>
      </c>
      <c r="E82" s="77">
        <v>40256</v>
      </c>
      <c r="F82" s="12"/>
      <c r="G82" s="12"/>
      <c r="H82" s="2">
        <v>5</v>
      </c>
      <c r="I82" s="2"/>
      <c r="J82" s="2"/>
      <c r="K82" s="2"/>
      <c r="L82" s="2"/>
      <c r="M82" s="8">
        <v>80</v>
      </c>
      <c r="N82" s="8">
        <v>80</v>
      </c>
      <c r="O82" s="2"/>
      <c r="P82" s="7">
        <f t="shared" si="2"/>
        <v>165</v>
      </c>
      <c r="Q82" s="69"/>
    </row>
    <row r="83" spans="1:17" ht="12.75">
      <c r="A83" s="7">
        <v>74</v>
      </c>
      <c r="B83" s="34">
        <v>288</v>
      </c>
      <c r="C83" s="12" t="s">
        <v>594</v>
      </c>
      <c r="D83" s="12" t="s">
        <v>57</v>
      </c>
      <c r="E83" s="77">
        <v>40261</v>
      </c>
      <c r="F83" s="12"/>
      <c r="G83" s="12"/>
      <c r="H83" s="2">
        <v>5</v>
      </c>
      <c r="I83" s="2"/>
      <c r="J83" s="2"/>
      <c r="K83" s="2"/>
      <c r="L83" s="2"/>
      <c r="M83" s="7">
        <v>70</v>
      </c>
      <c r="N83" s="8">
        <v>80</v>
      </c>
      <c r="O83" s="2">
        <v>80</v>
      </c>
      <c r="P83" s="7">
        <f t="shared" si="2"/>
        <v>75</v>
      </c>
      <c r="Q83" s="69"/>
    </row>
    <row r="84" spans="1:17" ht="12.75">
      <c r="A84" s="7">
        <v>75</v>
      </c>
      <c r="B84" s="34">
        <v>289</v>
      </c>
      <c r="C84" s="12" t="s">
        <v>595</v>
      </c>
      <c r="D84" s="12" t="s">
        <v>57</v>
      </c>
      <c r="E84" s="77">
        <v>40261</v>
      </c>
      <c r="F84" s="12"/>
      <c r="G84" s="12"/>
      <c r="H84" s="2">
        <v>5</v>
      </c>
      <c r="I84" s="2"/>
      <c r="J84" s="2"/>
      <c r="K84" s="2"/>
      <c r="L84" s="2"/>
      <c r="M84" s="7">
        <v>70</v>
      </c>
      <c r="N84" s="8">
        <v>80</v>
      </c>
      <c r="O84" s="2">
        <v>80</v>
      </c>
      <c r="P84" s="7">
        <f t="shared" si="2"/>
        <v>75</v>
      </c>
      <c r="Q84" s="69"/>
    </row>
    <row r="85" spans="1:17" ht="12.75">
      <c r="A85" s="7">
        <v>76</v>
      </c>
      <c r="B85" s="34">
        <v>290</v>
      </c>
      <c r="C85" s="12" t="s">
        <v>606</v>
      </c>
      <c r="D85" s="12" t="s">
        <v>608</v>
      </c>
      <c r="E85" s="77">
        <v>40417</v>
      </c>
      <c r="F85" s="12"/>
      <c r="G85" s="12"/>
      <c r="H85" s="2">
        <v>5</v>
      </c>
      <c r="I85" s="2"/>
      <c r="J85" s="2"/>
      <c r="K85" s="2"/>
      <c r="L85" s="2"/>
      <c r="M85" s="7">
        <v>35</v>
      </c>
      <c r="N85" s="8">
        <v>80</v>
      </c>
      <c r="O85" s="2"/>
      <c r="P85" s="7">
        <f t="shared" si="2"/>
        <v>120</v>
      </c>
      <c r="Q85" s="69"/>
    </row>
    <row r="86" spans="1:17" ht="12.75">
      <c r="A86" s="7">
        <v>77</v>
      </c>
      <c r="B86" s="34">
        <v>291</v>
      </c>
      <c r="C86" s="12" t="s">
        <v>607</v>
      </c>
      <c r="D86" s="12" t="s">
        <v>608</v>
      </c>
      <c r="E86" s="77">
        <v>40417</v>
      </c>
      <c r="F86" s="12"/>
      <c r="G86" s="12"/>
      <c r="H86" s="2">
        <v>5</v>
      </c>
      <c r="I86" s="2"/>
      <c r="J86" s="2"/>
      <c r="K86" s="2"/>
      <c r="L86" s="2"/>
      <c r="M86" s="7">
        <v>35</v>
      </c>
      <c r="N86" s="8">
        <v>80</v>
      </c>
      <c r="O86" s="2"/>
      <c r="P86" s="7">
        <f t="shared" si="2"/>
        <v>120</v>
      </c>
      <c r="Q86" s="69"/>
    </row>
    <row r="87" spans="1:17" ht="12.75">
      <c r="A87" s="7">
        <v>78</v>
      </c>
      <c r="B87" s="34">
        <v>292</v>
      </c>
      <c r="C87" s="12" t="s">
        <v>590</v>
      </c>
      <c r="D87" s="12" t="s">
        <v>206</v>
      </c>
      <c r="E87" s="77">
        <v>40417</v>
      </c>
      <c r="F87" s="12"/>
      <c r="G87" s="12"/>
      <c r="H87" s="2">
        <v>5</v>
      </c>
      <c r="I87" s="2"/>
      <c r="J87" s="2"/>
      <c r="K87" s="2"/>
      <c r="L87" s="2"/>
      <c r="M87" s="7">
        <v>35</v>
      </c>
      <c r="N87" s="8">
        <v>80</v>
      </c>
      <c r="O87" s="2"/>
      <c r="P87" s="7">
        <f t="shared" si="2"/>
        <v>120</v>
      </c>
      <c r="Q87" s="69"/>
    </row>
    <row r="88" spans="1:17" ht="12.75">
      <c r="A88" s="99">
        <v>79</v>
      </c>
      <c r="B88" s="99">
        <v>293</v>
      </c>
      <c r="C88" s="100" t="s">
        <v>609</v>
      </c>
      <c r="D88" s="100" t="s">
        <v>610</v>
      </c>
      <c r="E88" s="144">
        <v>40465</v>
      </c>
      <c r="F88" s="100"/>
      <c r="G88" s="100"/>
      <c r="H88" s="101">
        <v>5</v>
      </c>
      <c r="I88" s="101"/>
      <c r="J88" s="101"/>
      <c r="K88" s="101"/>
      <c r="L88" s="101"/>
      <c r="M88" s="109"/>
      <c r="N88" s="8">
        <v>28</v>
      </c>
      <c r="O88" s="101">
        <v>28</v>
      </c>
      <c r="P88" s="7">
        <f t="shared" si="2"/>
        <v>5</v>
      </c>
      <c r="Q88" s="69"/>
    </row>
    <row r="89" spans="1:17" ht="12.75">
      <c r="A89" s="99"/>
      <c r="B89" s="99"/>
      <c r="C89" s="100"/>
      <c r="D89" s="100"/>
      <c r="E89" s="144"/>
      <c r="F89" s="100"/>
      <c r="G89" s="100"/>
      <c r="H89" s="101"/>
      <c r="I89" s="101"/>
      <c r="J89" s="101"/>
      <c r="K89" s="101"/>
      <c r="L89" s="101"/>
      <c r="M89" s="101"/>
      <c r="N89" s="8"/>
      <c r="O89" s="101"/>
      <c r="P89" s="7"/>
      <c r="Q89" s="69"/>
    </row>
    <row r="90" spans="1:17" ht="12.75">
      <c r="A90" s="34"/>
      <c r="B90" s="34"/>
      <c r="C90" s="12"/>
      <c r="D90" s="12"/>
      <c r="E90" s="143"/>
      <c r="F90" s="12"/>
      <c r="G90" s="12"/>
      <c r="H90" s="2"/>
      <c r="I90" s="2"/>
      <c r="J90" s="2"/>
      <c r="K90" s="2"/>
      <c r="L90" s="2"/>
      <c r="M90" s="2"/>
      <c r="N90" s="8">
        <v>0</v>
      </c>
      <c r="O90" s="2"/>
      <c r="P90" s="7"/>
      <c r="Q90" s="69"/>
    </row>
    <row r="91" spans="1:17" ht="12.75">
      <c r="A91" s="102"/>
      <c r="B91" s="102"/>
      <c r="C91" s="103"/>
      <c r="D91" s="103"/>
      <c r="E91" s="145"/>
      <c r="F91" s="104" t="s">
        <v>509</v>
      </c>
      <c r="G91" s="104"/>
      <c r="H91" s="106">
        <f>SUM(H4:H90)</f>
        <v>110</v>
      </c>
      <c r="I91" s="106">
        <f>SUM(I1:I90)</f>
        <v>6</v>
      </c>
      <c r="J91" s="106">
        <f>SUM(J4:J81)</f>
        <v>170</v>
      </c>
      <c r="K91" s="106">
        <f>SUM(K4:K90)</f>
        <v>539</v>
      </c>
      <c r="L91" s="106">
        <f>SUM(L4:L90)</f>
        <v>2401</v>
      </c>
      <c r="M91" s="106">
        <f>SUM(M4:M90)</f>
        <v>5749</v>
      </c>
      <c r="N91" s="106">
        <f>SUM(N4:N90)</f>
        <v>6144</v>
      </c>
      <c r="O91" s="106">
        <f>SUM(O4:O81)</f>
        <v>1870</v>
      </c>
      <c r="P91" s="106">
        <f>SUM(P4:P90)</f>
        <v>12971</v>
      </c>
      <c r="Q91" s="105">
        <f>SUM(Q4:Q90)</f>
        <v>630</v>
      </c>
    </row>
    <row r="92" spans="1:17" ht="12.75">
      <c r="A92" s="102"/>
      <c r="B92" s="102"/>
      <c r="C92" s="103"/>
      <c r="D92" s="103"/>
      <c r="E92" s="145"/>
      <c r="F92" s="104"/>
      <c r="G92" s="104"/>
      <c r="H92" s="106"/>
      <c r="I92" s="106"/>
      <c r="J92" s="106"/>
      <c r="K92" s="106"/>
      <c r="L92" s="106"/>
      <c r="M92" s="106"/>
      <c r="N92" s="8"/>
      <c r="O92" s="106"/>
      <c r="P92" s="106"/>
      <c r="Q92" s="147"/>
    </row>
    <row r="93" spans="1:17" ht="12.75">
      <c r="A93" s="34">
        <v>1</v>
      </c>
      <c r="B93" s="34">
        <v>10</v>
      </c>
      <c r="C93" s="73" t="s">
        <v>531</v>
      </c>
      <c r="D93" s="12" t="s">
        <v>536</v>
      </c>
      <c r="E93" s="77">
        <v>39241</v>
      </c>
      <c r="F93" s="12"/>
      <c r="G93" s="12"/>
      <c r="H93" s="34"/>
      <c r="I93" s="2"/>
      <c r="J93" s="2"/>
      <c r="K93" s="2"/>
      <c r="L93" s="2">
        <v>150</v>
      </c>
      <c r="M93" s="2">
        <v>200</v>
      </c>
      <c r="N93" s="2">
        <v>200</v>
      </c>
      <c r="O93" s="2"/>
      <c r="P93" s="7">
        <f>L93+M93+N93-O93</f>
        <v>550</v>
      </c>
      <c r="Q93" s="69"/>
    </row>
    <row r="94" spans="1:17" ht="12.75">
      <c r="A94" s="34">
        <v>2</v>
      </c>
      <c r="B94" s="34">
        <v>11</v>
      </c>
      <c r="C94" s="73" t="s">
        <v>532</v>
      </c>
      <c r="D94" s="12" t="s">
        <v>208</v>
      </c>
      <c r="E94" s="75">
        <v>39241</v>
      </c>
      <c r="F94" s="12"/>
      <c r="G94" s="12"/>
      <c r="H94" s="34"/>
      <c r="I94" s="2"/>
      <c r="J94" s="2">
        <v>0</v>
      </c>
      <c r="K94" s="2"/>
      <c r="L94" s="2">
        <v>0</v>
      </c>
      <c r="M94" s="2">
        <v>200</v>
      </c>
      <c r="N94" s="2">
        <v>200</v>
      </c>
      <c r="O94" s="2">
        <v>200</v>
      </c>
      <c r="P94" s="7">
        <f aca="true" t="shared" si="3" ref="P94:P103">L94+M94+N94-O94</f>
        <v>200</v>
      </c>
      <c r="Q94" s="69"/>
    </row>
    <row r="95" spans="1:17" ht="12.75">
      <c r="A95" s="34">
        <v>3</v>
      </c>
      <c r="B95" s="34">
        <v>12</v>
      </c>
      <c r="C95" s="73" t="s">
        <v>533</v>
      </c>
      <c r="D95" s="12" t="s">
        <v>81</v>
      </c>
      <c r="E95" s="75">
        <v>39241</v>
      </c>
      <c r="F95" s="12"/>
      <c r="G95" s="12"/>
      <c r="H95" s="34"/>
      <c r="I95" s="2"/>
      <c r="J95" s="2"/>
      <c r="K95" s="2"/>
      <c r="L95" s="2">
        <v>150</v>
      </c>
      <c r="M95" s="2">
        <v>200</v>
      </c>
      <c r="N95" s="2">
        <v>200</v>
      </c>
      <c r="O95" s="2">
        <v>350</v>
      </c>
      <c r="P95" s="7">
        <f t="shared" si="3"/>
        <v>200</v>
      </c>
      <c r="Q95" s="69"/>
    </row>
    <row r="96" spans="1:17" ht="12.75">
      <c r="A96" s="34">
        <v>4</v>
      </c>
      <c r="B96" s="34">
        <v>13</v>
      </c>
      <c r="C96" s="12" t="s">
        <v>539</v>
      </c>
      <c r="D96" s="12" t="s">
        <v>86</v>
      </c>
      <c r="E96" s="75">
        <v>39367</v>
      </c>
      <c r="F96" s="12"/>
      <c r="G96" s="12"/>
      <c r="H96" s="34"/>
      <c r="I96" s="2"/>
      <c r="J96" s="2">
        <v>0</v>
      </c>
      <c r="K96" s="2">
        <v>0</v>
      </c>
      <c r="L96" s="2">
        <v>150</v>
      </c>
      <c r="M96" s="2">
        <v>200</v>
      </c>
      <c r="N96" s="2">
        <v>200</v>
      </c>
      <c r="O96" s="2">
        <v>0</v>
      </c>
      <c r="P96" s="7">
        <f t="shared" si="3"/>
        <v>550</v>
      </c>
      <c r="Q96" s="69"/>
    </row>
    <row r="97" spans="1:17" ht="12.75">
      <c r="A97" s="34">
        <v>5</v>
      </c>
      <c r="B97" s="34">
        <v>14</v>
      </c>
      <c r="C97" s="12" t="s">
        <v>543</v>
      </c>
      <c r="D97" s="12" t="s">
        <v>76</v>
      </c>
      <c r="E97" s="75">
        <v>39367</v>
      </c>
      <c r="F97" s="12"/>
      <c r="G97" s="12"/>
      <c r="H97" s="34"/>
      <c r="I97" s="2"/>
      <c r="J97" s="2"/>
      <c r="K97" s="2"/>
      <c r="L97" s="2">
        <v>150</v>
      </c>
      <c r="M97" s="2">
        <v>200</v>
      </c>
      <c r="N97" s="2">
        <v>200</v>
      </c>
      <c r="O97" s="2"/>
      <c r="P97" s="7">
        <f t="shared" si="3"/>
        <v>550</v>
      </c>
      <c r="Q97" s="69"/>
    </row>
    <row r="98" spans="1:17" ht="12.75">
      <c r="A98" s="34">
        <v>6</v>
      </c>
      <c r="B98" s="68">
        <v>15</v>
      </c>
      <c r="C98" s="89" t="s">
        <v>568</v>
      </c>
      <c r="D98" s="70" t="s">
        <v>57</v>
      </c>
      <c r="E98" s="77">
        <v>39700</v>
      </c>
      <c r="F98" s="69"/>
      <c r="G98" s="69"/>
      <c r="H98" s="69"/>
      <c r="I98" s="69"/>
      <c r="J98" s="69"/>
      <c r="K98" s="90">
        <v>50</v>
      </c>
      <c r="L98" s="2">
        <v>150</v>
      </c>
      <c r="M98" s="2">
        <v>200</v>
      </c>
      <c r="N98" s="2">
        <v>200</v>
      </c>
      <c r="O98" s="69"/>
      <c r="P98" s="7">
        <f t="shared" si="3"/>
        <v>550</v>
      </c>
      <c r="Q98" s="69"/>
    </row>
    <row r="99" spans="1:17" ht="12.75">
      <c r="A99" s="34">
        <v>7</v>
      </c>
      <c r="B99" s="34">
        <v>16</v>
      </c>
      <c r="C99" s="12" t="s">
        <v>567</v>
      </c>
      <c r="D99" s="12" t="s">
        <v>87</v>
      </c>
      <c r="E99" s="77">
        <v>39700</v>
      </c>
      <c r="F99" s="12"/>
      <c r="G99" s="12"/>
      <c r="H99" s="34"/>
      <c r="I99" s="2"/>
      <c r="J99" s="2"/>
      <c r="K99" s="2">
        <v>0</v>
      </c>
      <c r="L99" s="2">
        <v>50</v>
      </c>
      <c r="M99" s="2">
        <v>200</v>
      </c>
      <c r="N99" s="2">
        <v>200</v>
      </c>
      <c r="O99" s="2">
        <v>0</v>
      </c>
      <c r="P99" s="7">
        <f t="shared" si="3"/>
        <v>450</v>
      </c>
      <c r="Q99" s="69"/>
    </row>
    <row r="100" spans="1:19" ht="12.75">
      <c r="A100" s="34">
        <v>8</v>
      </c>
      <c r="B100" s="34">
        <v>17</v>
      </c>
      <c r="C100" s="12" t="s">
        <v>571</v>
      </c>
      <c r="D100" s="12" t="s">
        <v>572</v>
      </c>
      <c r="E100" s="77">
        <v>39861</v>
      </c>
      <c r="F100" s="12"/>
      <c r="G100" s="12"/>
      <c r="H100" s="34"/>
      <c r="I100" s="2"/>
      <c r="J100" s="2"/>
      <c r="K100" s="2"/>
      <c r="L100" s="2">
        <v>0</v>
      </c>
      <c r="M100" s="2">
        <v>200</v>
      </c>
      <c r="N100" s="2">
        <v>200</v>
      </c>
      <c r="O100" s="2">
        <v>200</v>
      </c>
      <c r="P100" s="7">
        <f t="shared" si="3"/>
        <v>200</v>
      </c>
      <c r="Q100" s="69"/>
      <c r="S100" s="1" t="s">
        <v>462</v>
      </c>
    </row>
    <row r="101" spans="1:17" ht="12.75">
      <c r="A101" s="34">
        <v>9</v>
      </c>
      <c r="B101" s="34">
        <v>18</v>
      </c>
      <c r="C101" s="12" t="s">
        <v>573</v>
      </c>
      <c r="D101" s="12" t="s">
        <v>87</v>
      </c>
      <c r="E101" s="77">
        <v>39861</v>
      </c>
      <c r="F101" s="12"/>
      <c r="G101" s="12"/>
      <c r="H101" s="34"/>
      <c r="I101" s="2"/>
      <c r="J101" s="2"/>
      <c r="K101" s="2"/>
      <c r="L101" s="2">
        <v>0</v>
      </c>
      <c r="M101" s="2">
        <v>200</v>
      </c>
      <c r="N101" s="2">
        <v>200</v>
      </c>
      <c r="O101" s="2">
        <v>100</v>
      </c>
      <c r="P101" s="7">
        <f t="shared" si="3"/>
        <v>300</v>
      </c>
      <c r="Q101" s="69"/>
    </row>
    <row r="102" spans="1:17" ht="12.75">
      <c r="A102" s="34">
        <v>10</v>
      </c>
      <c r="B102" s="34">
        <v>19</v>
      </c>
      <c r="C102" s="12" t="s">
        <v>574</v>
      </c>
      <c r="D102" s="12" t="s">
        <v>87</v>
      </c>
      <c r="E102" s="77">
        <v>39861</v>
      </c>
      <c r="F102" s="12"/>
      <c r="G102" s="12"/>
      <c r="H102" s="34"/>
      <c r="I102" s="2"/>
      <c r="J102" s="2"/>
      <c r="K102" s="2"/>
      <c r="L102" s="2">
        <v>150</v>
      </c>
      <c r="M102" s="2">
        <v>200</v>
      </c>
      <c r="N102" s="2">
        <v>200</v>
      </c>
      <c r="O102" s="2"/>
      <c r="P102" s="7">
        <f t="shared" si="3"/>
        <v>550</v>
      </c>
      <c r="Q102" s="69"/>
    </row>
    <row r="103" spans="1:17" ht="12.75">
      <c r="A103" s="34">
        <v>11</v>
      </c>
      <c r="B103" s="34">
        <v>20</v>
      </c>
      <c r="C103" s="12" t="s">
        <v>589</v>
      </c>
      <c r="D103" s="12" t="s">
        <v>611</v>
      </c>
      <c r="E103" s="143"/>
      <c r="F103" s="12"/>
      <c r="G103" s="12"/>
      <c r="H103" s="34"/>
      <c r="I103" s="2">
        <v>0</v>
      </c>
      <c r="J103" s="2">
        <v>0</v>
      </c>
      <c r="K103" s="2">
        <v>0</v>
      </c>
      <c r="L103" s="187">
        <v>150</v>
      </c>
      <c r="M103" s="2">
        <v>200</v>
      </c>
      <c r="N103" s="2">
        <v>200</v>
      </c>
      <c r="O103" s="2">
        <v>360</v>
      </c>
      <c r="P103" s="7">
        <f t="shared" si="3"/>
        <v>190</v>
      </c>
      <c r="Q103" s="69"/>
    </row>
    <row r="104" spans="1:17" ht="12.75">
      <c r="A104" s="34">
        <v>12</v>
      </c>
      <c r="B104" s="34">
        <v>21</v>
      </c>
      <c r="C104" s="12" t="s">
        <v>605</v>
      </c>
      <c r="D104" s="12" t="s">
        <v>151</v>
      </c>
      <c r="E104" s="77">
        <v>40571</v>
      </c>
      <c r="F104" s="71"/>
      <c r="G104" s="5"/>
      <c r="H104" s="25"/>
      <c r="I104" s="25"/>
      <c r="J104" s="72"/>
      <c r="K104" s="72"/>
      <c r="L104" s="72"/>
      <c r="M104" s="72"/>
      <c r="N104" s="72"/>
      <c r="O104" s="25"/>
      <c r="P104" s="72"/>
      <c r="Q104" s="69"/>
    </row>
    <row r="105" spans="1:17" ht="12.75">
      <c r="A105" s="148"/>
      <c r="B105" s="148"/>
      <c r="C105" s="149"/>
      <c r="D105" s="149"/>
      <c r="E105" s="150"/>
      <c r="F105" s="151"/>
      <c r="G105" s="151"/>
      <c r="H105" s="152"/>
      <c r="I105" s="152"/>
      <c r="J105" s="152"/>
      <c r="K105" s="152"/>
      <c r="L105" s="152"/>
      <c r="M105" s="152"/>
      <c r="N105" s="152"/>
      <c r="O105" s="152"/>
      <c r="P105" s="153">
        <v>4500</v>
      </c>
      <c r="Q105" s="69"/>
    </row>
  </sheetData>
  <sheetProtection/>
  <mergeCells count="2">
    <mergeCell ref="G2:H2"/>
    <mergeCell ref="A1:P1"/>
  </mergeCells>
  <printOptions/>
  <pageMargins left="0.75" right="0.25" top="0.5" bottom="0.5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7109375" style="40" customWidth="1"/>
    <col min="2" max="2" width="30.28125" style="36" customWidth="1"/>
    <col min="3" max="3" width="13.140625" style="36" customWidth="1"/>
    <col min="4" max="4" width="11.421875" style="36" customWidth="1"/>
    <col min="5" max="5" width="17.28125" style="36" customWidth="1"/>
    <col min="6" max="6" width="9.140625" style="36" customWidth="1"/>
    <col min="7" max="7" width="5.8515625" style="36" customWidth="1"/>
    <col min="8" max="12" width="5.00390625" style="36" bestFit="1" customWidth="1"/>
    <col min="13" max="13" width="5.57421875" style="36" hidden="1" customWidth="1"/>
    <col min="14" max="14" width="9.140625" style="36" customWidth="1"/>
  </cols>
  <sheetData>
    <row r="1" spans="1:14" ht="12.75">
      <c r="A1" s="188" t="s">
        <v>617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2.75">
      <c r="A2" s="113" t="s">
        <v>202</v>
      </c>
      <c r="B2" s="184" t="s">
        <v>0</v>
      </c>
      <c r="C2" s="184" t="s">
        <v>55</v>
      </c>
      <c r="D2" s="117" t="s">
        <v>56</v>
      </c>
      <c r="E2" s="119" t="s">
        <v>94</v>
      </c>
      <c r="F2" s="182" t="s">
        <v>600</v>
      </c>
      <c r="G2" s="182" t="s">
        <v>601</v>
      </c>
      <c r="H2" s="169" t="s">
        <v>602</v>
      </c>
      <c r="I2" s="160"/>
      <c r="J2" s="160"/>
      <c r="K2" s="160"/>
      <c r="L2" s="170"/>
      <c r="M2" s="114"/>
      <c r="N2" s="121" t="s">
        <v>599</v>
      </c>
    </row>
    <row r="3" spans="1:14" ht="12.75">
      <c r="A3" s="115" t="s">
        <v>203</v>
      </c>
      <c r="B3" s="185"/>
      <c r="C3" s="185"/>
      <c r="D3" s="118"/>
      <c r="E3" s="120"/>
      <c r="F3" s="183"/>
      <c r="G3" s="183"/>
      <c r="H3" s="110">
        <v>2006</v>
      </c>
      <c r="I3" s="110">
        <v>2007</v>
      </c>
      <c r="J3" s="110">
        <v>2008</v>
      </c>
      <c r="K3" s="110">
        <v>2009</v>
      </c>
      <c r="L3" s="110">
        <v>2010</v>
      </c>
      <c r="M3" s="116"/>
      <c r="N3" s="109" t="s">
        <v>598</v>
      </c>
    </row>
    <row r="4" spans="1:14" ht="12.75">
      <c r="A4" s="109">
        <v>1</v>
      </c>
      <c r="B4" s="110" t="s">
        <v>1</v>
      </c>
      <c r="C4" s="110" t="s">
        <v>57</v>
      </c>
      <c r="D4" s="111" t="s">
        <v>286</v>
      </c>
      <c r="E4" s="110" t="s">
        <v>327</v>
      </c>
      <c r="F4" s="110" t="s">
        <v>95</v>
      </c>
      <c r="G4" s="109"/>
      <c r="H4" s="109"/>
      <c r="I4" s="109"/>
      <c r="J4" s="112">
        <v>60</v>
      </c>
      <c r="K4" s="112">
        <v>60</v>
      </c>
      <c r="L4" s="112">
        <v>80</v>
      </c>
      <c r="M4" s="109"/>
      <c r="N4" s="109">
        <f aca="true" t="shared" si="0" ref="N4:N40">H4+G4+I4+J4-M4+K4+L4</f>
        <v>200</v>
      </c>
    </row>
    <row r="5" spans="1:14" ht="12.75">
      <c r="A5" s="7">
        <v>2</v>
      </c>
      <c r="B5" s="6" t="s">
        <v>3</v>
      </c>
      <c r="C5" s="5" t="s">
        <v>57</v>
      </c>
      <c r="D5" s="14" t="s">
        <v>286</v>
      </c>
      <c r="E5" s="5" t="s">
        <v>329</v>
      </c>
      <c r="F5" s="5" t="s">
        <v>95</v>
      </c>
      <c r="G5" s="7"/>
      <c r="H5" s="7"/>
      <c r="I5" s="7"/>
      <c r="J5" s="8">
        <v>60</v>
      </c>
      <c r="K5" s="8">
        <v>60</v>
      </c>
      <c r="L5" s="8">
        <v>80</v>
      </c>
      <c r="M5" s="7"/>
      <c r="N5" s="7">
        <f t="shared" si="0"/>
        <v>200</v>
      </c>
    </row>
    <row r="6" spans="1:14" ht="12.75">
      <c r="A6" s="7">
        <v>3</v>
      </c>
      <c r="B6" s="5" t="s">
        <v>4</v>
      </c>
      <c r="C6" s="5" t="s">
        <v>57</v>
      </c>
      <c r="D6" s="14" t="s">
        <v>286</v>
      </c>
      <c r="E6" s="5" t="s">
        <v>330</v>
      </c>
      <c r="F6" s="5" t="s">
        <v>95</v>
      </c>
      <c r="G6" s="7"/>
      <c r="H6" s="7"/>
      <c r="I6" s="7">
        <v>60</v>
      </c>
      <c r="J6" s="8">
        <v>60</v>
      </c>
      <c r="K6" s="8">
        <v>60</v>
      </c>
      <c r="L6" s="8">
        <v>80</v>
      </c>
      <c r="M6" s="7"/>
      <c r="N6" s="7">
        <f t="shared" si="0"/>
        <v>260</v>
      </c>
    </row>
    <row r="7" spans="1:14" ht="12.75">
      <c r="A7" s="7">
        <v>4</v>
      </c>
      <c r="B7" s="5" t="s">
        <v>5</v>
      </c>
      <c r="C7" s="5" t="s">
        <v>57</v>
      </c>
      <c r="D7" s="14" t="s">
        <v>286</v>
      </c>
      <c r="E7" s="5" t="s">
        <v>331</v>
      </c>
      <c r="F7" s="5" t="s">
        <v>95</v>
      </c>
      <c r="G7" s="7"/>
      <c r="H7" s="7"/>
      <c r="I7" s="7"/>
      <c r="J7" s="8">
        <v>60</v>
      </c>
      <c r="K7" s="8">
        <v>60</v>
      </c>
      <c r="L7" s="8">
        <v>80</v>
      </c>
      <c r="M7" s="7"/>
      <c r="N7" s="7">
        <f t="shared" si="0"/>
        <v>200</v>
      </c>
    </row>
    <row r="8" spans="1:14" ht="12.75">
      <c r="A8" s="7">
        <v>5</v>
      </c>
      <c r="B8" s="5" t="s">
        <v>6</v>
      </c>
      <c r="C8" s="5" t="s">
        <v>57</v>
      </c>
      <c r="D8" s="14" t="s">
        <v>286</v>
      </c>
      <c r="E8" s="9" t="s">
        <v>332</v>
      </c>
      <c r="F8" s="5" t="s">
        <v>95</v>
      </c>
      <c r="G8" s="7"/>
      <c r="H8" s="7"/>
      <c r="I8" s="7">
        <v>60</v>
      </c>
      <c r="J8" s="8">
        <v>60</v>
      </c>
      <c r="K8" s="8">
        <v>60</v>
      </c>
      <c r="L8" s="8">
        <v>80</v>
      </c>
      <c r="M8" s="7"/>
      <c r="N8" s="7">
        <f t="shared" si="0"/>
        <v>260</v>
      </c>
    </row>
    <row r="9" spans="1:15" ht="12.75">
      <c r="A9" s="109">
        <v>6</v>
      </c>
      <c r="B9" s="5" t="s">
        <v>10</v>
      </c>
      <c r="C9" s="5" t="s">
        <v>57</v>
      </c>
      <c r="D9" s="14" t="s">
        <v>286</v>
      </c>
      <c r="E9" s="5" t="s">
        <v>335</v>
      </c>
      <c r="F9" s="9" t="s">
        <v>95</v>
      </c>
      <c r="G9" s="7"/>
      <c r="H9" s="7"/>
      <c r="I9" s="7"/>
      <c r="J9" s="8">
        <v>60</v>
      </c>
      <c r="K9" s="8">
        <v>60</v>
      </c>
      <c r="L9" s="8">
        <v>80</v>
      </c>
      <c r="M9" s="7"/>
      <c r="N9" s="7">
        <f t="shared" si="0"/>
        <v>200</v>
      </c>
      <c r="O9" s="5"/>
    </row>
    <row r="10" spans="1:15" ht="12.75">
      <c r="A10" s="7">
        <v>7</v>
      </c>
      <c r="B10" s="5" t="s">
        <v>11</v>
      </c>
      <c r="C10" s="5" t="s">
        <v>57</v>
      </c>
      <c r="D10" s="14" t="s">
        <v>286</v>
      </c>
      <c r="E10" s="5" t="s">
        <v>107</v>
      </c>
      <c r="F10" s="5" t="s">
        <v>95</v>
      </c>
      <c r="G10" s="7"/>
      <c r="H10" s="7"/>
      <c r="I10" s="7"/>
      <c r="J10" s="8">
        <v>60</v>
      </c>
      <c r="K10" s="8">
        <v>60</v>
      </c>
      <c r="L10" s="8">
        <v>80</v>
      </c>
      <c r="M10" s="7"/>
      <c r="N10" s="7">
        <f t="shared" si="0"/>
        <v>200</v>
      </c>
      <c r="O10" s="5"/>
    </row>
    <row r="11" spans="1:15" ht="12.75">
      <c r="A11" s="7">
        <v>8</v>
      </c>
      <c r="B11" s="5" t="s">
        <v>12</v>
      </c>
      <c r="C11" s="5" t="s">
        <v>57</v>
      </c>
      <c r="D11" s="14" t="s">
        <v>286</v>
      </c>
      <c r="E11" s="5" t="s">
        <v>336</v>
      </c>
      <c r="F11" s="5" t="s">
        <v>95</v>
      </c>
      <c r="G11" s="7"/>
      <c r="H11" s="7"/>
      <c r="I11" s="7"/>
      <c r="J11" s="8">
        <v>60</v>
      </c>
      <c r="K11" s="8">
        <v>60</v>
      </c>
      <c r="L11" s="8">
        <v>80</v>
      </c>
      <c r="M11" s="7"/>
      <c r="N11" s="7">
        <f t="shared" si="0"/>
        <v>200</v>
      </c>
      <c r="O11" s="5"/>
    </row>
    <row r="12" spans="1:15" ht="12.75">
      <c r="A12" s="7">
        <v>9</v>
      </c>
      <c r="B12" s="5" t="s">
        <v>14</v>
      </c>
      <c r="C12" s="5" t="s">
        <v>72</v>
      </c>
      <c r="D12" s="14" t="s">
        <v>286</v>
      </c>
      <c r="E12" s="5" t="s">
        <v>338</v>
      </c>
      <c r="F12" s="5" t="s">
        <v>95</v>
      </c>
      <c r="G12" s="7"/>
      <c r="H12" s="7"/>
      <c r="I12" s="7"/>
      <c r="J12" s="8">
        <v>60</v>
      </c>
      <c r="K12" s="8">
        <v>60</v>
      </c>
      <c r="L12" s="8">
        <v>80</v>
      </c>
      <c r="M12" s="7"/>
      <c r="N12" s="7">
        <f t="shared" si="0"/>
        <v>200</v>
      </c>
      <c r="O12" s="5"/>
    </row>
    <row r="13" spans="1:15" ht="12.75">
      <c r="A13" s="7">
        <v>10</v>
      </c>
      <c r="B13" s="5" t="s">
        <v>20</v>
      </c>
      <c r="C13" s="5" t="s">
        <v>93</v>
      </c>
      <c r="D13" s="14" t="s">
        <v>286</v>
      </c>
      <c r="E13" s="5" t="s">
        <v>345</v>
      </c>
      <c r="F13" s="5" t="s">
        <v>95</v>
      </c>
      <c r="G13" s="7"/>
      <c r="H13" s="7"/>
      <c r="I13" s="7"/>
      <c r="J13" s="8">
        <v>60</v>
      </c>
      <c r="K13" s="8">
        <v>60</v>
      </c>
      <c r="L13" s="8">
        <v>80</v>
      </c>
      <c r="M13" s="7">
        <v>0</v>
      </c>
      <c r="N13" s="7">
        <f t="shared" si="0"/>
        <v>200</v>
      </c>
      <c r="O13" s="5"/>
    </row>
    <row r="14" spans="1:15" ht="12.75">
      <c r="A14" s="109">
        <v>11</v>
      </c>
      <c r="B14" s="5" t="s">
        <v>24</v>
      </c>
      <c r="C14" s="5" t="s">
        <v>80</v>
      </c>
      <c r="D14" s="14" t="s">
        <v>286</v>
      </c>
      <c r="E14" s="5" t="s">
        <v>346</v>
      </c>
      <c r="F14" s="15" t="s">
        <v>95</v>
      </c>
      <c r="G14" s="7"/>
      <c r="H14" s="7"/>
      <c r="I14" s="7"/>
      <c r="J14" s="8">
        <v>60</v>
      </c>
      <c r="K14" s="8">
        <v>60</v>
      </c>
      <c r="L14" s="8">
        <v>80</v>
      </c>
      <c r="M14" s="7"/>
      <c r="N14" s="7">
        <f t="shared" si="0"/>
        <v>200</v>
      </c>
      <c r="O14" s="5"/>
    </row>
    <row r="15" spans="1:14" ht="12.75">
      <c r="A15" s="7">
        <v>12</v>
      </c>
      <c r="B15" s="5" t="s">
        <v>30</v>
      </c>
      <c r="C15" s="5" t="s">
        <v>199</v>
      </c>
      <c r="D15" s="14" t="s">
        <v>289</v>
      </c>
      <c r="E15" s="5" t="s">
        <v>389</v>
      </c>
      <c r="F15" s="5" t="s">
        <v>95</v>
      </c>
      <c r="G15" s="7"/>
      <c r="H15" s="7">
        <v>30</v>
      </c>
      <c r="I15" s="7">
        <v>60</v>
      </c>
      <c r="J15" s="8">
        <v>60</v>
      </c>
      <c r="K15" s="8">
        <v>60</v>
      </c>
      <c r="L15" s="8">
        <v>80</v>
      </c>
      <c r="M15" s="7"/>
      <c r="N15" s="7">
        <f t="shared" si="0"/>
        <v>290</v>
      </c>
    </row>
    <row r="16" spans="1:14" ht="12.75">
      <c r="A16" s="7">
        <v>13</v>
      </c>
      <c r="B16" s="5" t="s">
        <v>32</v>
      </c>
      <c r="C16" s="5" t="s">
        <v>57</v>
      </c>
      <c r="D16" s="14" t="s">
        <v>289</v>
      </c>
      <c r="E16" s="5" t="s">
        <v>114</v>
      </c>
      <c r="F16" s="5" t="s">
        <v>95</v>
      </c>
      <c r="G16" s="7"/>
      <c r="H16" s="7"/>
      <c r="I16" s="7"/>
      <c r="J16" s="8">
        <v>60</v>
      </c>
      <c r="K16" s="8">
        <v>60</v>
      </c>
      <c r="L16" s="8">
        <v>80</v>
      </c>
      <c r="M16" s="7"/>
      <c r="N16" s="7">
        <f t="shared" si="0"/>
        <v>200</v>
      </c>
    </row>
    <row r="17" spans="1:14" ht="12.75">
      <c r="A17" s="7">
        <v>14</v>
      </c>
      <c r="B17" s="5" t="s">
        <v>33</v>
      </c>
      <c r="C17" s="5" t="s">
        <v>73</v>
      </c>
      <c r="D17" s="14" t="s">
        <v>306</v>
      </c>
      <c r="E17" s="5" t="s">
        <v>387</v>
      </c>
      <c r="F17" s="5" t="s">
        <v>95</v>
      </c>
      <c r="G17" s="7"/>
      <c r="H17" s="7"/>
      <c r="I17" s="7">
        <v>60</v>
      </c>
      <c r="J17" s="8">
        <v>60</v>
      </c>
      <c r="K17" s="8">
        <v>60</v>
      </c>
      <c r="L17" s="8">
        <v>80</v>
      </c>
      <c r="M17" s="7"/>
      <c r="N17" s="7">
        <f t="shared" si="0"/>
        <v>260</v>
      </c>
    </row>
    <row r="18" spans="1:14" ht="12.75">
      <c r="A18" s="7">
        <v>15</v>
      </c>
      <c r="B18" s="5" t="s">
        <v>35</v>
      </c>
      <c r="C18" s="5" t="s">
        <v>57</v>
      </c>
      <c r="D18" s="14" t="s">
        <v>307</v>
      </c>
      <c r="E18" s="5" t="s">
        <v>116</v>
      </c>
      <c r="F18" s="5" t="s">
        <v>95</v>
      </c>
      <c r="G18" s="7"/>
      <c r="H18" s="7"/>
      <c r="I18" s="7"/>
      <c r="J18" s="8">
        <v>60</v>
      </c>
      <c r="K18" s="8">
        <v>60</v>
      </c>
      <c r="L18" s="8">
        <v>80</v>
      </c>
      <c r="M18" s="7"/>
      <c r="N18" s="7">
        <f t="shared" si="0"/>
        <v>200</v>
      </c>
    </row>
    <row r="19" spans="1:14" ht="12.75">
      <c r="A19" s="109">
        <v>16</v>
      </c>
      <c r="B19" s="5" t="s">
        <v>37</v>
      </c>
      <c r="C19" s="5" t="s">
        <v>79</v>
      </c>
      <c r="D19" s="14" t="s">
        <v>305</v>
      </c>
      <c r="E19" s="5" t="s">
        <v>385</v>
      </c>
      <c r="F19" s="5" t="s">
        <v>95</v>
      </c>
      <c r="G19" s="7"/>
      <c r="H19" s="7"/>
      <c r="I19" s="7">
        <v>60</v>
      </c>
      <c r="J19" s="8">
        <v>60</v>
      </c>
      <c r="K19" s="8">
        <v>60</v>
      </c>
      <c r="L19" s="8">
        <v>80</v>
      </c>
      <c r="M19" s="7">
        <v>0</v>
      </c>
      <c r="N19" s="7">
        <f t="shared" si="0"/>
        <v>260</v>
      </c>
    </row>
    <row r="20" spans="1:14" ht="12.75">
      <c r="A20" s="7">
        <v>17</v>
      </c>
      <c r="B20" s="5" t="s">
        <v>380</v>
      </c>
      <c r="C20" s="5" t="s">
        <v>88</v>
      </c>
      <c r="D20" s="14" t="s">
        <v>305</v>
      </c>
      <c r="E20" s="5" t="s">
        <v>384</v>
      </c>
      <c r="F20" s="5" t="s">
        <v>95</v>
      </c>
      <c r="G20" s="7"/>
      <c r="H20" s="7"/>
      <c r="I20" s="7">
        <v>60</v>
      </c>
      <c r="J20" s="8">
        <v>60</v>
      </c>
      <c r="K20" s="8">
        <v>60</v>
      </c>
      <c r="L20" s="8">
        <v>80</v>
      </c>
      <c r="M20" s="7"/>
      <c r="N20" s="7">
        <f t="shared" si="0"/>
        <v>260</v>
      </c>
    </row>
    <row r="21" spans="1:14" ht="12.75">
      <c r="A21" s="7">
        <v>18</v>
      </c>
      <c r="B21" s="5" t="s">
        <v>46</v>
      </c>
      <c r="C21" s="5" t="s">
        <v>79</v>
      </c>
      <c r="D21" s="14" t="s">
        <v>303</v>
      </c>
      <c r="E21" s="5" t="s">
        <v>371</v>
      </c>
      <c r="F21" s="5" t="s">
        <v>95</v>
      </c>
      <c r="G21" s="7"/>
      <c r="H21" s="7"/>
      <c r="I21" s="7">
        <v>60</v>
      </c>
      <c r="J21" s="8">
        <v>60</v>
      </c>
      <c r="K21" s="8">
        <v>60</v>
      </c>
      <c r="L21" s="8">
        <v>80</v>
      </c>
      <c r="M21" s="7">
        <v>0</v>
      </c>
      <c r="N21" s="7">
        <f t="shared" si="0"/>
        <v>260</v>
      </c>
    </row>
    <row r="22" spans="1:14" ht="12.75">
      <c r="A22" s="7">
        <v>19</v>
      </c>
      <c r="B22" s="5" t="s">
        <v>118</v>
      </c>
      <c r="C22" s="5" t="s">
        <v>69</v>
      </c>
      <c r="D22" s="18" t="s">
        <v>300</v>
      </c>
      <c r="E22" s="5" t="s">
        <v>309</v>
      </c>
      <c r="F22" s="9" t="s">
        <v>95</v>
      </c>
      <c r="G22" s="8"/>
      <c r="H22" s="7"/>
      <c r="I22" s="7">
        <v>60</v>
      </c>
      <c r="J22" s="8">
        <v>60</v>
      </c>
      <c r="K22" s="8">
        <v>60</v>
      </c>
      <c r="L22" s="8">
        <v>80</v>
      </c>
      <c r="M22" s="7">
        <v>0</v>
      </c>
      <c r="N22" s="7">
        <f t="shared" si="0"/>
        <v>260</v>
      </c>
    </row>
    <row r="23" spans="1:14" ht="12.75">
      <c r="A23" s="7">
        <v>20</v>
      </c>
      <c r="B23" s="5" t="s">
        <v>65</v>
      </c>
      <c r="C23" s="5" t="s">
        <v>70</v>
      </c>
      <c r="D23" s="14" t="s">
        <v>299</v>
      </c>
      <c r="E23" s="5" t="s">
        <v>357</v>
      </c>
      <c r="F23" s="5" t="s">
        <v>95</v>
      </c>
      <c r="G23" s="7"/>
      <c r="H23" s="7"/>
      <c r="I23" s="7">
        <v>60</v>
      </c>
      <c r="J23" s="8">
        <v>60</v>
      </c>
      <c r="K23" s="8">
        <v>60</v>
      </c>
      <c r="L23" s="8">
        <v>80</v>
      </c>
      <c r="M23" s="7"/>
      <c r="N23" s="7">
        <f t="shared" si="0"/>
        <v>260</v>
      </c>
    </row>
    <row r="24" spans="1:14" ht="12.75">
      <c r="A24" s="109">
        <v>21</v>
      </c>
      <c r="B24" s="5" t="s">
        <v>99</v>
      </c>
      <c r="C24" s="5" t="s">
        <v>106</v>
      </c>
      <c r="D24" s="14" t="s">
        <v>298</v>
      </c>
      <c r="E24" s="5" t="s">
        <v>123</v>
      </c>
      <c r="F24" s="9" t="s">
        <v>95</v>
      </c>
      <c r="G24" s="8"/>
      <c r="H24" s="7"/>
      <c r="I24" s="7"/>
      <c r="J24" s="8">
        <v>60</v>
      </c>
      <c r="K24" s="8">
        <v>60</v>
      </c>
      <c r="L24" s="8">
        <v>80</v>
      </c>
      <c r="M24" s="7">
        <v>0</v>
      </c>
      <c r="N24" s="7">
        <f t="shared" si="0"/>
        <v>200</v>
      </c>
    </row>
    <row r="25" spans="1:14" ht="12.75">
      <c r="A25" s="7">
        <v>22</v>
      </c>
      <c r="B25" s="9" t="s">
        <v>104</v>
      </c>
      <c r="C25" s="9" t="s">
        <v>57</v>
      </c>
      <c r="D25" s="14" t="s">
        <v>298</v>
      </c>
      <c r="E25" s="5" t="s">
        <v>488</v>
      </c>
      <c r="F25" s="9" t="s">
        <v>158</v>
      </c>
      <c r="G25" s="8"/>
      <c r="H25" s="7"/>
      <c r="I25" s="7">
        <v>60</v>
      </c>
      <c r="J25" s="8">
        <v>60</v>
      </c>
      <c r="K25" s="8">
        <v>60</v>
      </c>
      <c r="L25" s="8">
        <v>80</v>
      </c>
      <c r="M25" s="7"/>
      <c r="N25" s="7">
        <f t="shared" si="0"/>
        <v>260</v>
      </c>
    </row>
    <row r="26" spans="1:14" ht="12.75">
      <c r="A26" s="7">
        <v>23</v>
      </c>
      <c r="B26" s="9" t="s">
        <v>144</v>
      </c>
      <c r="C26" s="9" t="s">
        <v>88</v>
      </c>
      <c r="D26" s="18" t="s">
        <v>296</v>
      </c>
      <c r="E26" s="5" t="s">
        <v>392</v>
      </c>
      <c r="F26" s="9" t="s">
        <v>95</v>
      </c>
      <c r="G26" s="7"/>
      <c r="H26" s="7"/>
      <c r="I26" s="7">
        <v>60</v>
      </c>
      <c r="J26" s="8">
        <v>60</v>
      </c>
      <c r="K26" s="8">
        <v>60</v>
      </c>
      <c r="L26" s="8">
        <v>80</v>
      </c>
      <c r="M26" s="7"/>
      <c r="N26" s="7">
        <f t="shared" si="0"/>
        <v>260</v>
      </c>
    </row>
    <row r="27" spans="1:14" ht="12.75">
      <c r="A27" s="7">
        <v>24</v>
      </c>
      <c r="B27" s="9" t="s">
        <v>183</v>
      </c>
      <c r="C27" s="9" t="s">
        <v>71</v>
      </c>
      <c r="D27" s="18" t="s">
        <v>292</v>
      </c>
      <c r="E27" s="5" t="s">
        <v>409</v>
      </c>
      <c r="F27" s="9" t="s">
        <v>95</v>
      </c>
      <c r="G27" s="8"/>
      <c r="H27" s="7"/>
      <c r="I27" s="7"/>
      <c r="J27" s="8">
        <v>60</v>
      </c>
      <c r="K27" s="8">
        <v>60</v>
      </c>
      <c r="L27" s="8">
        <v>80</v>
      </c>
      <c r="M27" s="7">
        <v>0</v>
      </c>
      <c r="N27" s="7">
        <f t="shared" si="0"/>
        <v>200</v>
      </c>
    </row>
    <row r="28" spans="1:14" ht="12.75">
      <c r="A28" s="7">
        <v>25</v>
      </c>
      <c r="B28" s="9" t="s">
        <v>191</v>
      </c>
      <c r="C28" s="9" t="s">
        <v>69</v>
      </c>
      <c r="D28" s="18" t="s">
        <v>291</v>
      </c>
      <c r="E28" s="5" t="s">
        <v>411</v>
      </c>
      <c r="F28" s="9" t="s">
        <v>158</v>
      </c>
      <c r="G28" s="8"/>
      <c r="H28" s="7"/>
      <c r="I28" s="7"/>
      <c r="J28" s="8">
        <v>60</v>
      </c>
      <c r="K28" s="8">
        <v>60</v>
      </c>
      <c r="L28" s="8">
        <v>80</v>
      </c>
      <c r="M28" s="7"/>
      <c r="N28" s="7">
        <f t="shared" si="0"/>
        <v>200</v>
      </c>
    </row>
    <row r="29" spans="1:14" ht="12.75">
      <c r="A29" s="109">
        <v>26</v>
      </c>
      <c r="B29" s="9" t="s">
        <v>209</v>
      </c>
      <c r="C29" s="9" t="s">
        <v>72</v>
      </c>
      <c r="D29" s="18" t="s">
        <v>308</v>
      </c>
      <c r="E29" s="6" t="s">
        <v>415</v>
      </c>
      <c r="F29" s="9" t="s">
        <v>158</v>
      </c>
      <c r="G29" s="8"/>
      <c r="H29" s="7"/>
      <c r="I29" s="7"/>
      <c r="J29" s="8">
        <v>60</v>
      </c>
      <c r="K29" s="8">
        <v>60</v>
      </c>
      <c r="L29" s="8">
        <v>80</v>
      </c>
      <c r="M29" s="7"/>
      <c r="N29" s="7">
        <f t="shared" si="0"/>
        <v>200</v>
      </c>
    </row>
    <row r="30" spans="1:14" ht="12.75">
      <c r="A30" s="7">
        <v>27</v>
      </c>
      <c r="B30" s="5" t="s">
        <v>318</v>
      </c>
      <c r="C30" s="5" t="s">
        <v>211</v>
      </c>
      <c r="D30" s="5" t="s">
        <v>323</v>
      </c>
      <c r="E30" s="6" t="s">
        <v>477</v>
      </c>
      <c r="F30" s="9" t="s">
        <v>95</v>
      </c>
      <c r="G30" s="8"/>
      <c r="H30" s="7"/>
      <c r="I30" s="7"/>
      <c r="J30" s="8">
        <v>60</v>
      </c>
      <c r="K30" s="8">
        <v>60</v>
      </c>
      <c r="L30" s="8">
        <v>80</v>
      </c>
      <c r="M30" s="7"/>
      <c r="N30" s="7">
        <f t="shared" si="0"/>
        <v>200</v>
      </c>
    </row>
    <row r="31" spans="1:14" ht="12.75">
      <c r="A31" s="7">
        <v>28</v>
      </c>
      <c r="B31" s="5" t="s">
        <v>431</v>
      </c>
      <c r="C31" s="5" t="s">
        <v>432</v>
      </c>
      <c r="D31" s="5" t="s">
        <v>323</v>
      </c>
      <c r="E31" s="6" t="s">
        <v>436</v>
      </c>
      <c r="F31" s="9" t="s">
        <v>158</v>
      </c>
      <c r="G31" s="8"/>
      <c r="H31" s="7"/>
      <c r="I31" s="7">
        <v>60</v>
      </c>
      <c r="J31" s="8">
        <v>60</v>
      </c>
      <c r="K31" s="8">
        <v>60</v>
      </c>
      <c r="L31" s="8">
        <v>80</v>
      </c>
      <c r="M31" s="7"/>
      <c r="N31" s="7">
        <f t="shared" si="0"/>
        <v>260</v>
      </c>
    </row>
    <row r="32" spans="1:14" ht="12.75">
      <c r="A32" s="7">
        <v>29</v>
      </c>
      <c r="B32" s="5" t="s">
        <v>434</v>
      </c>
      <c r="C32" s="5" t="s">
        <v>93</v>
      </c>
      <c r="D32" s="5" t="s">
        <v>323</v>
      </c>
      <c r="E32" s="6" t="s">
        <v>492</v>
      </c>
      <c r="F32" s="9" t="s">
        <v>158</v>
      </c>
      <c r="G32" s="8"/>
      <c r="H32" s="7"/>
      <c r="I32" s="7">
        <v>0</v>
      </c>
      <c r="J32" s="8">
        <v>60</v>
      </c>
      <c r="K32" s="8">
        <v>60</v>
      </c>
      <c r="L32" s="8">
        <v>80</v>
      </c>
      <c r="M32" s="7">
        <v>0</v>
      </c>
      <c r="N32" s="7">
        <f t="shared" si="0"/>
        <v>200</v>
      </c>
    </row>
    <row r="33" spans="1:14" ht="12.75">
      <c r="A33" s="7">
        <v>30</v>
      </c>
      <c r="B33" s="5" t="s">
        <v>439</v>
      </c>
      <c r="C33" s="5" t="s">
        <v>69</v>
      </c>
      <c r="D33" s="5" t="s">
        <v>454</v>
      </c>
      <c r="E33" s="6" t="s">
        <v>499</v>
      </c>
      <c r="F33" s="9" t="s">
        <v>95</v>
      </c>
      <c r="G33" s="7"/>
      <c r="H33" s="7"/>
      <c r="I33" s="7">
        <v>35</v>
      </c>
      <c r="J33" s="8">
        <v>60</v>
      </c>
      <c r="K33" s="8">
        <v>60</v>
      </c>
      <c r="L33" s="8">
        <v>80</v>
      </c>
      <c r="M33" s="7">
        <v>0</v>
      </c>
      <c r="N33" s="7">
        <f t="shared" si="0"/>
        <v>235</v>
      </c>
    </row>
    <row r="34" spans="1:14" ht="12.75">
      <c r="A34" s="109">
        <v>31</v>
      </c>
      <c r="B34" s="5" t="s">
        <v>457</v>
      </c>
      <c r="C34" s="5" t="s">
        <v>458</v>
      </c>
      <c r="D34" s="5" t="s">
        <v>459</v>
      </c>
      <c r="E34" s="6" t="s">
        <v>496</v>
      </c>
      <c r="F34" s="9" t="s">
        <v>158</v>
      </c>
      <c r="G34" s="7"/>
      <c r="H34" s="7"/>
      <c r="I34" s="7">
        <v>60</v>
      </c>
      <c r="J34" s="8">
        <v>60</v>
      </c>
      <c r="K34" s="8">
        <v>60</v>
      </c>
      <c r="L34" s="8">
        <v>80</v>
      </c>
      <c r="M34" s="7"/>
      <c r="N34" s="7">
        <f t="shared" si="0"/>
        <v>260</v>
      </c>
    </row>
    <row r="35" spans="1:14" ht="12.75">
      <c r="A35" s="7">
        <v>32</v>
      </c>
      <c r="B35" s="5" t="s">
        <v>470</v>
      </c>
      <c r="C35" s="5" t="s">
        <v>471</v>
      </c>
      <c r="D35" s="5" t="s">
        <v>468</v>
      </c>
      <c r="E35" s="6" t="s">
        <v>500</v>
      </c>
      <c r="F35" s="9" t="s">
        <v>158</v>
      </c>
      <c r="G35" s="8">
        <v>5</v>
      </c>
      <c r="H35" s="5"/>
      <c r="I35" s="108">
        <v>60</v>
      </c>
      <c r="J35" s="108">
        <v>60</v>
      </c>
      <c r="K35" s="8">
        <v>60</v>
      </c>
      <c r="L35" s="8">
        <v>80</v>
      </c>
      <c r="M35" s="5"/>
      <c r="N35" s="7">
        <f t="shared" si="0"/>
        <v>265</v>
      </c>
    </row>
    <row r="36" spans="1:14" ht="12.75">
      <c r="A36" s="7">
        <v>33</v>
      </c>
      <c r="B36" s="9" t="s">
        <v>517</v>
      </c>
      <c r="C36" s="5" t="s">
        <v>92</v>
      </c>
      <c r="D36" s="5" t="s">
        <v>518</v>
      </c>
      <c r="E36" s="6" t="s">
        <v>519</v>
      </c>
      <c r="F36" s="9" t="s">
        <v>158</v>
      </c>
      <c r="G36" s="8">
        <v>5</v>
      </c>
      <c r="H36" s="5"/>
      <c r="I36" s="8">
        <v>50</v>
      </c>
      <c r="J36" s="8">
        <v>60</v>
      </c>
      <c r="K36" s="8">
        <v>60</v>
      </c>
      <c r="L36" s="8">
        <v>80</v>
      </c>
      <c r="M36" s="5"/>
      <c r="N36" s="7">
        <f t="shared" si="0"/>
        <v>255</v>
      </c>
    </row>
    <row r="37" spans="1:14" ht="12.75">
      <c r="A37" s="7">
        <v>34</v>
      </c>
      <c r="B37" s="9" t="s">
        <v>521</v>
      </c>
      <c r="C37" s="5" t="s">
        <v>92</v>
      </c>
      <c r="D37" s="5" t="s">
        <v>518</v>
      </c>
      <c r="E37" s="6" t="s">
        <v>520</v>
      </c>
      <c r="F37" s="9" t="s">
        <v>158</v>
      </c>
      <c r="G37" s="8">
        <v>5</v>
      </c>
      <c r="H37" s="5"/>
      <c r="I37" s="8">
        <v>50</v>
      </c>
      <c r="J37" s="8">
        <v>60</v>
      </c>
      <c r="K37" s="8">
        <v>60</v>
      </c>
      <c r="L37" s="8">
        <v>80</v>
      </c>
      <c r="M37" s="5"/>
      <c r="N37" s="7">
        <f t="shared" si="0"/>
        <v>255</v>
      </c>
    </row>
    <row r="38" spans="1:14" ht="12.75">
      <c r="A38" s="7">
        <v>35</v>
      </c>
      <c r="B38" s="5" t="s">
        <v>556</v>
      </c>
      <c r="C38" s="5" t="s">
        <v>57</v>
      </c>
      <c r="D38" s="75">
        <v>39428</v>
      </c>
      <c r="E38" s="6" t="s">
        <v>558</v>
      </c>
      <c r="F38" s="9" t="s">
        <v>158</v>
      </c>
      <c r="G38" s="8"/>
      <c r="H38" s="7"/>
      <c r="I38" s="7"/>
      <c r="J38" s="7">
        <v>60</v>
      </c>
      <c r="K38" s="8">
        <v>60</v>
      </c>
      <c r="L38" s="8">
        <v>80</v>
      </c>
      <c r="M38" s="7"/>
      <c r="N38" s="7">
        <f t="shared" si="0"/>
        <v>200</v>
      </c>
    </row>
    <row r="39" spans="1:14" ht="12.75">
      <c r="A39" s="109">
        <v>36</v>
      </c>
      <c r="B39" s="5" t="s">
        <v>562</v>
      </c>
      <c r="C39" s="5" t="s">
        <v>313</v>
      </c>
      <c r="D39" s="75">
        <v>39500</v>
      </c>
      <c r="E39" s="6"/>
      <c r="F39" s="9" t="s">
        <v>158</v>
      </c>
      <c r="G39" s="8">
        <v>5</v>
      </c>
      <c r="H39" s="7"/>
      <c r="I39" s="7"/>
      <c r="J39" s="7">
        <v>50</v>
      </c>
      <c r="K39" s="8">
        <v>60</v>
      </c>
      <c r="L39" s="8">
        <v>80</v>
      </c>
      <c r="M39" s="7"/>
      <c r="N39" s="7">
        <f t="shared" si="0"/>
        <v>195</v>
      </c>
    </row>
    <row r="40" spans="1:14" ht="12.75">
      <c r="A40" s="7">
        <v>37</v>
      </c>
      <c r="B40" s="9" t="s">
        <v>209</v>
      </c>
      <c r="C40" s="9" t="s">
        <v>72</v>
      </c>
      <c r="D40" s="18" t="s">
        <v>308</v>
      </c>
      <c r="E40" s="6" t="s">
        <v>415</v>
      </c>
      <c r="F40" s="9" t="s">
        <v>158</v>
      </c>
      <c r="G40" s="8"/>
      <c r="H40" s="7"/>
      <c r="I40" s="7"/>
      <c r="J40" s="8">
        <v>60</v>
      </c>
      <c r="K40" s="8">
        <v>60</v>
      </c>
      <c r="L40" s="8">
        <v>80</v>
      </c>
      <c r="M40" s="7"/>
      <c r="N40" s="7">
        <f t="shared" si="0"/>
        <v>200</v>
      </c>
    </row>
    <row r="41" spans="2:14" ht="13.5" thickBot="1">
      <c r="B41" s="122"/>
      <c r="C41" s="122"/>
      <c r="D41" s="123"/>
      <c r="E41" s="124"/>
      <c r="F41" s="122"/>
      <c r="G41" s="125"/>
      <c r="H41" s="121"/>
      <c r="I41" s="121"/>
      <c r="J41" s="125"/>
      <c r="K41" s="125"/>
      <c r="L41" s="125"/>
      <c r="M41" s="121"/>
      <c r="N41" s="121"/>
    </row>
    <row r="42" spans="1:14" ht="12.75">
      <c r="A42" s="126"/>
      <c r="B42" s="179" t="s">
        <v>603</v>
      </c>
      <c r="C42" s="127"/>
      <c r="D42" s="128"/>
      <c r="E42" s="129"/>
      <c r="F42" s="127"/>
      <c r="G42" s="130"/>
      <c r="H42" s="131"/>
      <c r="I42" s="131"/>
      <c r="J42" s="181" t="s">
        <v>604</v>
      </c>
      <c r="K42" s="158"/>
      <c r="L42" s="159"/>
      <c r="M42" s="131"/>
      <c r="N42" s="132" t="s">
        <v>599</v>
      </c>
    </row>
    <row r="43" spans="1:14" ht="13.5" thickBot="1">
      <c r="A43" s="133"/>
      <c r="B43" s="180"/>
      <c r="C43" s="134"/>
      <c r="D43" s="135"/>
      <c r="E43" s="136"/>
      <c r="F43" s="134"/>
      <c r="G43" s="137"/>
      <c r="H43" s="138"/>
      <c r="I43" s="138"/>
      <c r="J43" s="137">
        <v>2008</v>
      </c>
      <c r="K43" s="137">
        <v>2009</v>
      </c>
      <c r="L43" s="137">
        <v>2010</v>
      </c>
      <c r="M43" s="138"/>
      <c r="N43" s="139" t="s">
        <v>598</v>
      </c>
    </row>
    <row r="44" spans="1:14" ht="12.75">
      <c r="A44" s="109">
        <v>1</v>
      </c>
      <c r="B44" s="110" t="s">
        <v>465</v>
      </c>
      <c r="C44" s="110" t="s">
        <v>466</v>
      </c>
      <c r="D44" s="110" t="s">
        <v>454</v>
      </c>
      <c r="E44" s="110"/>
      <c r="F44" s="110"/>
      <c r="G44" s="109"/>
      <c r="H44" s="109"/>
      <c r="I44" s="109"/>
      <c r="J44" s="109">
        <v>150</v>
      </c>
      <c r="K44" s="109">
        <v>150</v>
      </c>
      <c r="L44" s="109">
        <v>200</v>
      </c>
      <c r="M44" s="109"/>
      <c r="N44" s="109">
        <f aca="true" t="shared" si="1" ref="N44:N49">H44+G44+I44+J44-M44+K44+L44</f>
        <v>500</v>
      </c>
    </row>
    <row r="45" spans="1:14" ht="12.75">
      <c r="A45" s="7">
        <v>2</v>
      </c>
      <c r="B45" s="73" t="s">
        <v>526</v>
      </c>
      <c r="C45" s="5" t="s">
        <v>534</v>
      </c>
      <c r="D45" s="75">
        <v>39190</v>
      </c>
      <c r="E45" s="5"/>
      <c r="F45" s="5"/>
      <c r="G45" s="7"/>
      <c r="H45" s="7"/>
      <c r="I45" s="7"/>
      <c r="J45" s="7">
        <v>150</v>
      </c>
      <c r="K45" s="7">
        <v>150</v>
      </c>
      <c r="L45" s="7">
        <v>200</v>
      </c>
      <c r="M45" s="7"/>
      <c r="N45" s="7">
        <f t="shared" si="1"/>
        <v>500</v>
      </c>
    </row>
    <row r="46" spans="1:14" ht="12.75">
      <c r="A46" s="7">
        <v>3</v>
      </c>
      <c r="B46" s="73" t="s">
        <v>527</v>
      </c>
      <c r="C46" s="5" t="s">
        <v>69</v>
      </c>
      <c r="D46" s="75">
        <v>39190</v>
      </c>
      <c r="E46" s="5"/>
      <c r="F46" s="5"/>
      <c r="G46" s="7"/>
      <c r="H46" s="7"/>
      <c r="I46" s="7"/>
      <c r="J46" s="7">
        <v>150</v>
      </c>
      <c r="K46" s="7">
        <v>150</v>
      </c>
      <c r="L46" s="7">
        <v>200</v>
      </c>
      <c r="M46" s="7"/>
      <c r="N46" s="7">
        <f t="shared" si="1"/>
        <v>500</v>
      </c>
    </row>
    <row r="47" spans="1:14" ht="12.75">
      <c r="A47" s="7">
        <v>4</v>
      </c>
      <c r="B47" s="5" t="s">
        <v>528</v>
      </c>
      <c r="C47" s="5" t="s">
        <v>460</v>
      </c>
      <c r="D47" s="75">
        <v>39190</v>
      </c>
      <c r="E47" s="5"/>
      <c r="F47" s="5"/>
      <c r="G47" s="7"/>
      <c r="H47" s="7"/>
      <c r="I47" s="7"/>
      <c r="J47" s="7">
        <v>150</v>
      </c>
      <c r="K47" s="7">
        <v>150</v>
      </c>
      <c r="L47" s="7">
        <v>200</v>
      </c>
      <c r="M47" s="7"/>
      <c r="N47" s="7">
        <f t="shared" si="1"/>
        <v>500</v>
      </c>
    </row>
    <row r="48" spans="1:14" ht="12.75">
      <c r="A48" s="7">
        <v>5</v>
      </c>
      <c r="B48" s="5" t="s">
        <v>529</v>
      </c>
      <c r="C48" s="5" t="s">
        <v>93</v>
      </c>
      <c r="D48" s="75">
        <v>39190</v>
      </c>
      <c r="E48" s="5"/>
      <c r="F48" s="5"/>
      <c r="G48" s="7"/>
      <c r="H48" s="7"/>
      <c r="I48" s="7"/>
      <c r="J48" s="7">
        <v>150</v>
      </c>
      <c r="K48" s="7">
        <v>150</v>
      </c>
      <c r="L48" s="7">
        <v>200</v>
      </c>
      <c r="M48" s="7"/>
      <c r="N48" s="7">
        <f t="shared" si="1"/>
        <v>500</v>
      </c>
    </row>
    <row r="49" spans="1:14" ht="12.75">
      <c r="A49" s="7">
        <v>6</v>
      </c>
      <c r="B49" s="5" t="s">
        <v>530</v>
      </c>
      <c r="C49" s="5" t="s">
        <v>535</v>
      </c>
      <c r="D49" s="75">
        <v>39190</v>
      </c>
      <c r="E49" s="5"/>
      <c r="F49" s="5"/>
      <c r="G49" s="7"/>
      <c r="H49" s="7"/>
      <c r="I49" s="7"/>
      <c r="J49" s="7">
        <v>150</v>
      </c>
      <c r="K49" s="7">
        <v>150</v>
      </c>
      <c r="L49" s="7">
        <v>200</v>
      </c>
      <c r="M49" s="7"/>
      <c r="N49" s="7">
        <f t="shared" si="1"/>
        <v>500</v>
      </c>
    </row>
  </sheetData>
  <sheetProtection/>
  <mergeCells count="8">
    <mergeCell ref="A1:N1"/>
    <mergeCell ref="B42:B43"/>
    <mergeCell ref="J42:L42"/>
    <mergeCell ref="H2:L2"/>
    <mergeCell ref="F2:F3"/>
    <mergeCell ref="G2:G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Bulprofor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Petkova</dc:creator>
  <cp:keywords/>
  <dc:description/>
  <cp:lastModifiedBy>dani</cp:lastModifiedBy>
  <cp:lastPrinted>2010-04-21T07:04:55Z</cp:lastPrinted>
  <dcterms:created xsi:type="dcterms:W3CDTF">2003-03-27T09:19:56Z</dcterms:created>
  <dcterms:modified xsi:type="dcterms:W3CDTF">2011-02-02T17:02:50Z</dcterms:modified>
  <cp:category/>
  <cp:version/>
  <cp:contentType/>
  <cp:contentStatus/>
</cp:coreProperties>
</file>